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38" documentId="13_ncr:1_{F6CB121F-512D-4AA6-A0C1-0FB36C537598}" xr6:coauthVersionLast="47" xr6:coauthVersionMax="47" xr10:uidLastSave="{3E4E15F7-B444-463D-BFBC-6D42B9786D5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<sst xmlns="http://schemas.openxmlformats.org/spreadsheetml/2006/main" count="180294" uniqueCount="39132">
  <si>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</si>
  <si>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</si>
  <si>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</si>
  <si>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</si>
  <si>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</si>
  <si>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</si>
  <si>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</si>
  <si>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</si>
  <si>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</si>
  <si>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</si>
  <si>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</si>
  <si>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</si>
  <si>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</si>
  <si>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</si>
  <si>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</si>
  <si>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</si>
  <si>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</si>
  <si>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</si>
  <si>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</si>
  <si>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</si>
  <si>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</si>
  <si>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</si>
  <si>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</si>
  <si>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</si>
  <si>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</si>
  <si>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</si>
  <si>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</si>
  <si>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</si>
  <si>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</si>
  <si>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</si>
  <si>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</si>
  <si>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</si>
  <si>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</si>
  <si>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</si>
  <si>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</si>
  <si>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</si>
  <si>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</si>
  <si>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</si>
  <si>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</si>
  <si>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</si>
  <si>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</si>
  <si>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</si>
  <si>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</si>
  <si>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</si>
  <si>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</si>
  <si>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</si>
  <si>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</si>
  <si>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</si>
  <si>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</si>
  <si>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</si>
  <si>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</si>
  <si>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</si>
  <si>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</si>
  <si>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</si>
  <si>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</si>
  <si>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</si>
  <si>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</si>
  <si>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</si>
  <si>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</si>
  <si>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</si>
  <si>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</si>
  <si>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</si>
  <si>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</si>
  <si>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</si>
  <si>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</si>
  <si>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</si>
  <si>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</si>
  <si>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</si>
  <si>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</si>
  <si>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</si>
  <si>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</si>
  <si>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</si>
  <si>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</si>
  <si>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</si>
  <si>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</si>
  <si>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</si>
  <si>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</si>
  <si>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</si>
  <si>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</si>
  <si>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</si>
  <si>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</si>
  <si>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</si>
  <si>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</si>
  <si>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</si>
  <si>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</si>
  <si>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</si>
  <si>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</si>
  <si>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</si>
  <si>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</si>
  <si>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</si>
  <si>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</si>
  <si>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</si>
  <si>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</si>
  <si>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</si>
  <si>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</si>
  <si>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</si>
  <si>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</si>
  <si>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</si>
  <si>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</si>
  <si>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</si>
  <si>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</si>
  <si>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</si>
  <si>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</si>
  <si>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</si>
  <si>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</si>
  <si>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</si>
  <si>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</si>
  <si>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</si>
  <si>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</si>
  <si>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</si>
  <si>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</si>
  <si>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</si>
  <si>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</si>
  <si>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</si>
  <si>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</si>
  <si>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</si>
  <si>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</si>
  <si>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</si>
  <si>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</si>
  <si>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</si>
  <si>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</si>
  <si>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</si>
  <si>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</si>
  <si>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</si>
  <si>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</si>
  <si>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</si>
  <si>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</si>
  <si>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</si>
  <si>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</si>
  <si>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</si>
  <si>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</si>
  <si>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</si>
  <si>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</si>
  <si>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</si>
  <si>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</si>
  <si>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</si>
  <si>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</si>
  <si>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</si>
  <si>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</si>
  <si>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</si>
  <si>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</si>
  <si>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</si>
  <si>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</si>
  <si>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</si>
  <si>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</si>
  <si>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</si>
  <si>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</si>
  <si>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</si>
  <si>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</si>
  <si>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</si>
  <si>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</si>
  <si>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</si>
  <si>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</si>
  <si>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</si>
  <si>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</si>
  <si>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</si>
  <si>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</si>
  <si>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</si>
  <si>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</si>
  <si>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</si>
  <si>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</si>
  <si>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</si>
  <si>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</si>
  <si>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</si>
  <si>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</si>
  <si>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</si>
  <si>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</si>
  <si>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</si>
  <si>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</si>
  <si>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</si>
  <si>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</si>
  <si>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</si>
  <si>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</si>
  <si>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</si>
  <si>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</si>
  <si>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</si>
  <si>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</si>
  <si>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</si>
  <si>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</si>
  <si>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</si>
  <si>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</si>
  <si>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</si>
  <si>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</si>
  <si>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</si>
  <si>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</si>
  <si>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</si>
  <si>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</si>
  <si>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</si>
  <si>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</si>
  <si>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</si>
  <si>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</si>
  <si>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</si>
  <si>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</si>
  <si>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</si>
  <si>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</si>
  <si>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</si>
  <si>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</si>
  <si>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</si>
  <si>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</si>
  <si>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</si>
  <si>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</si>
  <si>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</si>
  <si>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</si>
  <si>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</si>
  <si>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</si>
  <si>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</si>
  <si>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</si>
  <si>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</si>
  <si>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</si>
  <si>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</si>
  <si>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</si>
  <si>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</si>
  <si>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</si>
  <si>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</si>
  <si>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</si>
  <si>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</si>
  <si>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</si>
  <si>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</si>
  <si>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</si>
  <si>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</si>
  <si>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</si>
  <si>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</si>
  <si>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</si>
  <si>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</si>
  <si>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</si>
  <si>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</si>
  <si>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</si>
  <si>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</si>
  <si>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</si>
  <si>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</si>
  <si>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</si>
  <si>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</si>
  <si>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</si>
  <si>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</si>
  <si>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</si>
  <si>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</si>
  <si>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</si>
  <si>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</si>
  <si>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</si>
  <si>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</si>
  <si>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</si>
  <si>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</si>
  <si>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</si>
  <si>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</si>
  <si>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</si>
  <si>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</si>
  <si>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</si>
  <si>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</si>
  <si>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</si>
  <si>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</si>
  <si>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</si>
  <si>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</si>
  <si>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</si>
  <si>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</si>
  <si>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</si>
  <si>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</si>
  <si>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</si>
  <si>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</si>
  <si>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</si>
  <si>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</si>
  <si>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</si>
  <si>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</si>
  <si>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</si>
  <si>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</si>
  <si>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</si>
  <si>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</si>
  <si>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</si>
  <si>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</si>
  <si>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</si>
  <si>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</si>
  <si>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</si>
  <si>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</si>
  <si>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</si>
  <si>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</si>
  <si>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</si>
  <si>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</si>
  <si>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</si>
  <si>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</si>
  <si>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</si>
  <si>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</si>
  <si>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</si>
  <si>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</si>
  <si>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</si>
  <si>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</si>
  <si>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</si>
  <si>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</si>
  <si>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</si>
  <si>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</si>
  <si>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</si>
  <si>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</si>
  <si>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</si>
  <si>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</si>
  <si>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</si>
  <si>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</si>
  <si>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</si>
  <si>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</si>
  <si>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</si>
  <si>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</si>
  <si>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</si>
  <si>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</si>
  <si>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</si>
  <si>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</si>
  <si>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</si>
  <si>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</si>
  <si>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</si>
  <si>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</si>
  <si>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</si>
  <si>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</si>
  <si>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</si>
  <si>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</si>
  <si>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</si>
  <si>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</si>
  <si>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</si>
  <si>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</si>
  <si>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</si>
  <si>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</si>
  <si>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</si>
  <si>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</si>
  <si>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</si>
  <si>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</si>
  <si>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</si>
  <si>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</si>
  <si>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</si>
  <si>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</si>
  <si>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</si>
  <si>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</si>
  <si>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</si>
  <si>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</si>
  <si>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</si>
  <si>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</si>
  <si>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</si>
  <si>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</si>
  <si>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</si>
  <si>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</si>
  <si>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</si>
  <si>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</si>
  <si>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</si>
  <si>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</si>
  <si>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</si>
  <si>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</si>
  <si>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</si>
  <si>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</si>
  <si>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</si>
  <si>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</si>
  <si>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</si>
  <si>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</si>
  <si>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</si>
  <si>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</si>
  <si>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</si>
  <si>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</si>
  <si>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</si>
  <si>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</si>
  <si>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</si>
  <si>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</si>
  <si>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</si>
  <si>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</si>
  <si>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</si>
  <si>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</si>
  <si>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</si>
  <si>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</si>
  <si>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</si>
  <si>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</si>
  <si>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</si>
  <si>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</si>
  <si>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</si>
  <si>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</si>
  <si>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</si>
  <si>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</si>
  <si>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</si>
  <si>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</si>
  <si>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</si>
  <si>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</si>
  <si>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</si>
  <si>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</si>
  <si>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</si>
  <si>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</si>
  <si>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</si>
  <si>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</si>
  <si>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</si>
  <si>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</si>
  <si>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</si>
  <si>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</si>
  <si>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</si>
  <si>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</si>
  <si>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</si>
  <si>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</si>
  <si>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</si>
  <si>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</si>
  <si>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</si>
  <si>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</si>
  <si>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</si>
  <si>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</si>
  <si>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</si>
  <si>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</si>
  <si>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</si>
  <si>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</si>
  <si>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</si>
  <si>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</si>
  <si>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</si>
  <si>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</si>
  <si>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</si>
  <si>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</si>
  <si>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</si>
  <si>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</si>
  <si>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</si>
  <si>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</si>
  <si>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</si>
  <si>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</si>
  <si>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</si>
  <si>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</si>
  <si>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</si>
  <si>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</si>
  <si>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</si>
  <si>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</si>
  <si>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</si>
  <si>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</si>
  <si>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</si>
  <si>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</si>
  <si>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</si>
  <si>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</si>
  <si>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</si>
  <si>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</si>
  <si>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</si>
  <si>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</si>
  <si>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</si>
  <si>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</si>
  <si>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</si>
  <si>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</si>
  <si>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</si>
  <si>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</si>
  <si>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</si>
  <si>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</si>
  <si>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</si>
  <si>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</si>
  <si>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</si>
  <si>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</si>
  <si>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</si>
  <si>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</si>
  <si>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</si>
  <si>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</si>
  <si>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</si>
  <si>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</si>
  <si>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</si>
  <si>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</si>
  <si>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</si>
  <si>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</si>
  <si>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</si>
  <si>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</si>
  <si>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</si>
  <si>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</si>
  <si>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</si>
  <si>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</si>
  <si>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</si>
  <si>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</si>
  <si>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</si>
  <si>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</si>
  <si>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</si>
  <si>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</si>
  <si>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</si>
  <si>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</si>
  <si>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</si>
  <si>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</si>
  <si>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</si>
  <si>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</si>
  <si>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</si>
  <si>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</si>
  <si>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</si>
  <si>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</si>
  <si>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</si>
  <si>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</si>
  <si>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</si>
  <si>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</si>
  <si>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</si>
  <si>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</si>
  <si>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</si>
  <si>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</si>
  <si>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</si>
  <si>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</si>
  <si>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</si>
  <si>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</si>
  <si>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</si>
  <si>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</si>
  <si>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</si>
  <si>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</si>
  <si>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</si>
  <si>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</si>
  <si>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</si>
  <si>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</si>
  <si>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</si>
  <si>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</si>
  <si>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</si>
  <si>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</si>
  <si>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</si>
  <si>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</si>
  <si>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</si>
  <si>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</si>
  <si>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</si>
  <si>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</si>
  <si>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</si>
  <si>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</si>
  <si>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</si>
  <si>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</si>
  <si>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</si>
  <si>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</si>
  <si>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</si>
  <si>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</si>
  <si>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</si>
  <si>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</si>
  <si>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</si>
  <si>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</si>
  <si>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</si>
  <si>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</si>
  <si>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</si>
  <si>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</si>
  <si>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</si>
  <si>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</si>
  <si>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</si>
  <si>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</si>
  <si>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</si>
  <si>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</si>
  <si>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</si>
  <si>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</si>
  <si>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</si>
  <si>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</si>
  <si>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</si>
  <si>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</si>
  <si>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</si>
  <si>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</si>
  <si>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</si>
  <si>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</si>
  <si>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</si>
  <si>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</si>
  <si>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</si>
  <si>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</si>
  <si>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</si>
  <si>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</si>
  <si>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</si>
  <si>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</si>
  <si>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</si>
  <si>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</si>
  <si>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</si>
  <si>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</si>
  <si>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</si>
  <si>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</si>
  <si>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</si>
  <si>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</si>
  <si>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</si>
  <si>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</si>
  <si>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</si>
  <si>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</si>
  <si>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</si>
  <si>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</si>
  <si>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</si>
  <si>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</si>
  <si>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</si>
  <si>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</si>
  <si>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</si>
  <si>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</si>
  <si>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</si>
  <si>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</si>
  <si>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</si>
  <si>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</si>
  <si>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</si>
  <si>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</si>
  <si>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</si>
  <si>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</si>
  <si>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</si>
  <si>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</si>
  <si>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</si>
  <si>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</si>
  <si>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</si>
  <si>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</si>
  <si>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</si>
  <si>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</si>
  <si>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</si>
  <si>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</si>
  <si>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</si>
  <si>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</si>
  <si>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</si>
  <si>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</si>
  <si>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</si>
  <si>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</si>
  <si>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</si>
  <si>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</si>
  <si>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</si>
  <si>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</si>
  <si>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</si>
  <si>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</si>
  <si>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</si>
  <si>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</si>
  <si>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</si>
  <si>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</si>
  <si>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</si>
  <si>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</si>
  <si>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</si>
  <si>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</si>
  <si>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</si>
  <si>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</si>
  <si>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</si>
  <si>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</si>
  <si>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</si>
  <si>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</si>
  <si>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</si>
  <si>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</si>
  <si>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</si>
  <si>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</si>
  <si>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</si>
  <si>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</si>
  <si>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</si>
  <si>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</si>
  <si>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</si>
  <si>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</si>
  <si>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</si>
  <si>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</si>
  <si>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</si>
  <si>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</si>
  <si>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</si>
  <si>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</si>
  <si>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</si>
  <si>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</si>
  <si>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</si>
  <si>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</si>
  <si>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</si>
  <si>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</si>
  <si>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</si>
  <si>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</si>
  <si>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</si>
  <si>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</si>
  <si>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</si>
  <si>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</si>
  <si>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</si>
  <si>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</si>
  <si>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</si>
  <si>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</si>
  <si>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</si>
  <si>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</si>
  <si>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</si>
  <si>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</si>
  <si>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</si>
  <si>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</si>
  <si>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</si>
  <si>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</si>
  <si>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</si>
  <si>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</si>
  <si>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</si>
  <si>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</si>
  <si>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</si>
  <si>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</si>
  <si>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</si>
  <si>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</si>
  <si>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</si>
  <si>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</si>
  <si>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</si>
  <si>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</si>
  <si>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</si>
  <si>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</si>
  <si>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</si>
  <si>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</si>
  <si>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</si>
  <si>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</si>
  <si>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</si>
  <si>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</si>
  <si>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</si>
  <si>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</si>
  <si>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</si>
  <si>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</si>
  <si>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</si>
  <si>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</si>
  <si>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</si>
  <si>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</si>
  <si>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</si>
  <si>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</si>
  <si>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</si>
  <si>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</si>
  <si>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</si>
  <si>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</si>
  <si>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</si>
  <si>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</si>
  <si>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</si>
  <si>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</si>
  <si>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</si>
  <si>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</si>
  <si>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</si>
  <si>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</si>
  <si>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</si>
  <si>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</si>
  <si>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</si>
  <si>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</si>
  <si>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</si>
  <si>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</si>
  <si>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</si>
  <si>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</si>
  <si>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</si>
  <si>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</si>
  <si>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</si>
  <si>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</si>
  <si>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</si>
  <si>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</si>
  <si>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</si>
  <si>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</si>
  <si>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</si>
  <si>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</si>
  <si>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</si>
  <si>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</si>
  <si>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</si>
  <si>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</si>
  <si>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</si>
  <si>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</si>
  <si>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</si>
  <si>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</si>
  <si>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</si>
  <si>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</si>
  <si>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</si>
  <si>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</si>
  <si>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</si>
  <si>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</si>
  <si>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</si>
  <si>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</si>
  <si>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</si>
  <si>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</si>
  <si>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</si>
  <si>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</si>
  <si>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</si>
  <si>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</si>
  <si>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</si>
  <si>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</si>
  <si>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</si>
  <si>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</si>
  <si>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</si>
  <si>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</si>
  <si>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</si>
  <si>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</si>
  <si>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</si>
  <si>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</si>
  <si>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</si>
  <si>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</si>
  <si>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</si>
  <si>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</si>
  <si>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</si>
  <si>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</si>
  <si>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</si>
  <si>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</si>
  <si>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</si>
  <si>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</si>
  <si>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</si>
  <si>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</si>
  <si>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</si>
  <si>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</si>
  <si>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</si>
  <si>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</si>
  <si>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</si>
  <si>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</si>
  <si>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</si>
  <si>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</si>
  <si>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</si>
  <si>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</si>
  <si>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</si>
  <si>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</si>
  <si>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</si>
  <si>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</si>
  <si>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</si>
  <si>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</si>
  <si>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</si>
  <si>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</si>
  <si>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</si>
  <si>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</si>
  <si>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</si>
  <si>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</si>
  <si>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</si>
  <si>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</si>
  <si>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</si>
  <si>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</si>
  <si>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</si>
  <si>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</si>
  <si>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</si>
  <si>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</si>
  <si>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</si>
  <si>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</si>
  <si>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</si>
  <si>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</si>
  <si>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</si>
  <si>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</si>
  <si>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</si>
  <si>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</si>
  <si>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</si>
  <si>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</si>
  <si>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</si>
  <si>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</si>
  <si>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</si>
  <si>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</si>
  <si>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</si>
  <si>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</si>
  <si>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</si>
  <si>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</si>
  <si>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</si>
  <si>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</si>
  <si>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</si>
  <si>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</si>
  <si>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</si>
  <si>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</si>
  <si>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</si>
  <si>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</si>
  <si>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</si>
  <si>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</si>
  <si>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</si>
  <si>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</si>
  <si>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</si>
  <si>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</si>
  <si>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</si>
  <si>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</si>
  <si>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</si>
  <si>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</si>
  <si>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</si>
  <si>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</si>
  <si>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</si>
  <si>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</si>
  <si>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</si>
  <si>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</si>
  <si>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</si>
  <si>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</si>
  <si>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</si>
  <si>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</si>
  <si>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</si>
  <si>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</si>
  <si>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</si>
  <si>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</si>
  <si>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</si>
  <si>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</si>
  <si>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</si>
  <si>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</si>
  <si>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</si>
  <si>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</si>
  <si>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</si>
  <si>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</si>
  <si>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</si>
  <si>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</si>
  <si>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</si>
  <si>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</si>
  <si>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</si>
  <si>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</si>
  <si>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</si>
  <si>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</si>
  <si>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</si>
  <si>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</si>
  <si>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</si>
  <si>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</si>
  <si>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</si>
  <si>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</si>
  <si>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</si>
  <si>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</si>
  <si>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</si>
  <si>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</si>
  <si>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</si>
  <si>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</si>
  <si>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</si>
  <si>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</si>
  <si>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</si>
  <si>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</si>
  <si>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</si>
  <si>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</si>
  <si>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</si>
  <si>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</si>
  <si>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</si>
  <si>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</si>
  <si>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</si>
  <si>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</si>
  <si>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</si>
  <si>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</si>
  <si>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</si>
  <si>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</si>
  <si>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</si>
  <si>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</si>
  <si>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</si>
  <si>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</si>
  <si>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</si>
  <si>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</si>
  <si>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</si>
  <si>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</si>
  <si>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</si>
  <si>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</si>
  <si>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</si>
  <si>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</si>
  <si>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</si>
  <si>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</si>
  <si>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</si>
  <si>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</si>
  <si>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</si>
  <si>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</si>
  <si>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</si>
  <si>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</si>
  <si>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</si>
  <si>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</si>
  <si>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</si>
  <si>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</si>
  <si>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</si>
  <si>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</si>
  <si>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</si>
  <si>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</si>
  <si>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</si>
  <si>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</si>
  <si>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</si>
  <si>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</si>
  <si>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</si>
  <si>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</si>
  <si>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</si>
  <si>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</si>
  <si>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</si>
  <si>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</si>
  <si>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</si>
  <si>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</si>
  <si>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</si>
  <si>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</si>
  <si>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</si>
  <si>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</si>
  <si>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</si>
  <si>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</si>
  <si>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</si>
  <si>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</si>
  <si>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</si>
  <si>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</si>
  <si>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</si>
  <si>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</si>
  <si>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</si>
  <si>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</si>
  <si>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</si>
  <si>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</si>
  <si>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</si>
  <si>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</si>
  <si>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</si>
  <si>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</si>
  <si>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</si>
  <si>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</si>
  <si>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</si>
  <si>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</si>
  <si>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</si>
  <si>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</si>
  <si>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</si>
  <si>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</si>
  <si>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</si>
  <si>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</si>
  <si>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</si>
  <si>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</si>
  <si>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</si>
  <si>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</si>
  <si>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</si>
  <si>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</si>
  <si>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</si>
  <si>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</si>
  <si>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</si>
  <si>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</si>
  <si>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</si>
  <si>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</si>
  <si>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</si>
  <si>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</si>
  <si>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</si>
  <si>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</si>
  <si>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</si>
  <si>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</si>
  <si>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</si>
  <si>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</si>
  <si>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</si>
  <si>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</si>
  <si>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</si>
  <si>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</si>
  <si>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</si>
  <si>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</si>
  <si>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</si>
  <si>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</si>
  <si>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</si>
  <si>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</si>
  <si>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</si>
  <si>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</si>
  <si>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</si>
  <si>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</si>
  <si>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</si>
  <si>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</si>
  <si>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</si>
  <si>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</si>
  <si>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</si>
  <si>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</si>
  <si>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</si>
  <si>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</si>
  <si>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</si>
  <si>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</si>
  <si>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</si>
  <si>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</si>
  <si>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</si>
  <si>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</si>
  <si>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</si>
  <si>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</si>
  <si>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</si>
  <si>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</si>
  <si>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</si>
  <si>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</si>
  <si>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</si>
  <si>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</si>
  <si>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</si>
  <si>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</si>
  <si>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</si>
  <si>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</si>
  <si>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</si>
  <si>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</si>
  <si>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</si>
  <si>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</si>
  <si>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</si>
  <si>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</si>
  <si>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</si>
  <si>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</si>
  <si>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</si>
  <si>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</si>
  <si>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</si>
  <si>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</si>
  <si>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</si>
  <si>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</si>
  <si>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</si>
  <si>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</si>
  <si>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</si>
  <si>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</si>
  <si>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</si>
  <si>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</si>
  <si>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</si>
  <si>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</si>
  <si>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</si>
  <si>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</si>
  <si>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</si>
  <si>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</si>
  <si>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</si>
  <si>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</si>
  <si>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</si>
  <si>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</si>
  <si>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</si>
  <si>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</si>
  <si>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</si>
  <si>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</si>
  <si>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</si>
  <si>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</si>
  <si>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</si>
  <si>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</si>
  <si>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</si>
  <si>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</si>
  <si>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</si>
  <si>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</si>
  <si>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</si>
  <si>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</si>
  <si>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</si>
  <si>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</si>
  <si>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</si>
  <si>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</si>
  <si>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</si>
  <si>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</si>
  <si>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</si>
  <si>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</si>
  <si>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</si>
  <si>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</si>
  <si>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</si>
  <si>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</si>
  <si>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</si>
  <si>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</si>
  <si>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</si>
  <si>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</si>
  <si>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</si>
  <si>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</si>
  <si>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</si>
  <si>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</si>
  <si>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</si>
  <si>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</si>
  <si>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</si>
  <si>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</si>
  <si>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</si>
  <si>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</si>
  <si>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</si>
  <si>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</si>
  <si>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</si>
  <si>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</si>
  <si>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</si>
  <si>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</si>
  <si>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</si>
  <si>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</si>
  <si>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</si>
  <si>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</si>
  <si>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</si>
  <si>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</si>
  <si>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</si>
  <si>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</si>
  <si>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</si>
  <si>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</si>
  <si>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</si>
  <si>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</si>
  <si>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</si>
  <si>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</si>
  <si>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</si>
  <si>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</si>
  <si>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</si>
  <si>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</si>
  <si>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</si>
  <si>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</si>
  <si>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</si>
  <si>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</si>
  <si>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</si>
  <si>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</si>
  <si>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</si>
  <si>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</si>
  <si>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</si>
  <si>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</si>
  <si>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</si>
  <si>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</si>
  <si>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</si>
  <si>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</si>
  <si>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</si>
  <si>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</si>
  <si>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</si>
  <si>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</si>
  <si>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</si>
  <si>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</si>
  <si>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</si>
  <si>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</si>
  <si>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</si>
  <si>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</si>
  <si>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</si>
  <si>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</si>
  <si>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</si>
  <si>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</si>
  <si>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</si>
  <si>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</si>
  <si>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</si>
  <si>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</si>
  <si>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</si>
  <si>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</si>
  <si>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</si>
  <si>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</si>
  <si>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</si>
  <si>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</si>
  <si>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</si>
  <si>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</si>
  <si>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</si>
  <si>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</si>
  <si>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</si>
  <si>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</si>
  <si>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</si>
  <si>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</si>
  <si>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</si>
  <si>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</si>
  <si>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</si>
  <si>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</si>
  <si>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</si>
  <si>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</si>
  <si>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</si>
  <si>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</si>
  <si>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</si>
  <si>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</si>
  <si>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</si>
  <si>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</si>
  <si>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</si>
  <si>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</si>
  <si>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</si>
  <si>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</si>
  <si>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</si>
  <si>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</si>
  <si>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</si>
  <si>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</si>
  <si>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</si>
  <si>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</si>
  <si>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</si>
  <si>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</si>
  <si>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</si>
  <si>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</si>
  <si>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</si>
  <si>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</si>
  <si>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</si>
  <si>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</si>
  <si>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</si>
  <si>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</si>
  <si>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</si>
  <si>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</si>
  <si>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</si>
  <si>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</si>
  <si>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</si>
  <si>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</si>
  <si>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</si>
  <si>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</si>
  <si>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</si>
  <si>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</si>
  <si>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</si>
  <si>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</si>
  <si>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</si>
  <si>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</si>
  <si>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</si>
  <si>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</si>
  <si>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</si>
  <si>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</si>
  <si>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</si>
  <si>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</si>
  <si>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</si>
  <si>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</si>
  <si>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</si>
  <si>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</si>
  <si>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</si>
  <si>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</si>
  <si>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</si>
  <si>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</si>
  <si>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</si>
  <si>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</si>
  <si>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</si>
  <si>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</si>
  <si>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</si>
  <si>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</si>
  <si>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</si>
  <si>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</si>
  <si>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</si>
  <si>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</si>
  <si>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</si>
  <si>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</si>
  <si>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</si>
  <si>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</si>
  <si>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</si>
  <si>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</si>
  <si>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</si>
  <si>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</si>
  <si>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</si>
  <si>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</si>
  <si>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</si>
  <si>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</si>
  <si>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</si>
  <si>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</si>
  <si>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</si>
  <si>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</si>
  <si>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</si>
  <si>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</si>
  <si>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</si>
  <si>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</si>
  <si>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</si>
  <si>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</si>
  <si>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</si>
  <si>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</si>
  <si>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</si>
  <si>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</si>
  <si>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</si>
  <si>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</si>
  <si>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</si>
  <si>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</si>
  <si>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</si>
  <si>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</si>
  <si>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</si>
  <si>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</si>
  <si>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</si>
  <si>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</si>
  <si>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</si>
  <si>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</si>
  <si>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</si>
  <si>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</si>
  <si>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</si>
  <si>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</si>
  <si>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</si>
  <si>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</si>
  <si>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</si>
  <si>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</si>
  <si>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</si>
  <si>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</si>
  <si>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</si>
  <si>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</si>
  <si>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</si>
  <si>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</si>
  <si>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</si>
  <si>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</si>
  <si>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</si>
  <si>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</si>
  <si>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</si>
  <si>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</si>
  <si>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</si>
  <si>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</si>
  <si>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</si>
  <si>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</si>
  <si>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</si>
  <si>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</si>
  <si>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</si>
  <si>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</si>
  <si>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</si>
  <si>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</si>
  <si>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</si>
  <si>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</si>
  <si>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</si>
  <si>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</si>
  <si>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</si>
  <si>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</si>
  <si>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</si>
  <si>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</si>
  <si>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</si>
  <si>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</si>
  <si>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</si>
  <si>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</si>
  <si>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</si>
  <si>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</si>
  <si>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</si>
  <si>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</si>
  <si>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</si>
  <si>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</si>
  <si>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</si>
  <si>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</si>
  <si>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</si>
  <si>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</si>
  <si>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</si>
  <si>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</si>
  <si>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</si>
  <si>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</si>
  <si>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</si>
  <si>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</si>
  <si>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</si>
  <si>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</si>
  <si>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</si>
  <si>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</si>
  <si>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</si>
  <si>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</si>
  <si>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</si>
  <si>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</si>
  <si>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</si>
  <si>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</si>
  <si>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</si>
  <si>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</si>
  <si>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</si>
  <si>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</si>
  <si>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</si>
  <si>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</si>
  <si>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</si>
  <si>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</si>
  <si>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</si>
  <si>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</si>
  <si>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</si>
  <si>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</si>
  <si>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</si>
  <si>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</si>
  <si>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</si>
  <si>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</si>
  <si>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</si>
  <si>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</si>
  <si>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</si>
  <si>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</si>
  <si>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</si>
  <si>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</si>
  <si>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</si>
  <si>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</si>
  <si>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</si>
  <si>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</si>
  <si>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</si>
  <si>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</si>
  <si>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</si>
  <si>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</si>
  <si>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</si>
  <si>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</si>
  <si>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</si>
  <si>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</si>
  <si>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</si>
  <si>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</si>
  <si>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</si>
  <si>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</si>
  <si>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</si>
  <si>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</si>
  <si>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</si>
  <si>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</si>
  <si>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</si>
  <si>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</si>
  <si>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</si>
  <si>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</si>
  <si>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</si>
  <si>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</si>
  <si>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</si>
  <si>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</si>
  <si>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</si>
  <si>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</si>
  <si>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</si>
  <si>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</si>
  <si>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</si>
  <si>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</si>
  <si>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</si>
  <si>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</si>
  <si>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</si>
  <si>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</si>
  <si>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</si>
  <si>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</si>
  <si>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</si>
  <si>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</si>
  <si>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</si>
  <si>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</si>
  <si>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</si>
  <si>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</si>
  <si>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</si>
  <si>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</si>
  <si>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</si>
  <si>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</si>
  <si>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</si>
  <si>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</si>
  <si>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</si>
  <si>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</si>
  <si>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</si>
  <si>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</si>
  <si>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</si>
  <si>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</si>
  <si>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</si>
  <si>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</si>
  <si>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</si>
  <si>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</si>
  <si>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</si>
  <si>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</si>
  <si>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</si>
  <si>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</si>
  <si>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</si>
  <si>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</si>
  <si>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</si>
  <si>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</si>
  <si>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</si>
  <si>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</si>
  <si>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</si>
  <si>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</si>
  <si>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</si>
  <si>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</si>
  <si>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</si>
  <si>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</si>
  <si>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</si>
  <si>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</si>
  <si>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</si>
  <si>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</si>
  <si>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</si>
  <si>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</si>
  <si>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</si>
  <si>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</si>
  <si>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</si>
  <si>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</si>
  <si>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</si>
  <si>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</si>
  <si>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</si>
  <si>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</si>
  <si>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</si>
  <si>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</si>
  <si>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</si>
  <si>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</si>
  <si>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</si>
  <si>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</si>
  <si>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</si>
  <si>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</si>
  <si>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</si>
  <si>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</si>
  <si>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</si>
  <si>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</si>
  <si>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</si>
  <si>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</si>
  <si>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</si>
  <si>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</si>
  <si>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</si>
  <si>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</si>
  <si>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</si>
  <si>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</si>
  <si>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</si>
  <si>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</si>
  <si>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</si>
  <si>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</si>
  <si>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</si>
  <si>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</si>
  <si>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</si>
  <si>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</si>
  <si>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</si>
  <si>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</si>
  <si>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</si>
  <si>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</si>
  <si>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</si>
  <si>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</si>
  <si>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</si>
  <si>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</si>
  <si>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</si>
  <si>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</si>
  <si>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</si>
  <si>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</si>
  <si>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</si>
  <si>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</si>
  <si>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</si>
  <si>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</si>
  <si>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</si>
  <si>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</si>
  <si>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</si>
  <si>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</si>
  <si>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</si>
  <si>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</si>
  <si>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</si>
  <si>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</si>
  <si>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</si>
  <si>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</si>
  <si>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</si>
  <si>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</si>
  <si>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</si>
  <si>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</si>
  <si>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</si>
  <si>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</si>
  <si>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</si>
  <si>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</si>
  <si>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</si>
  <si>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</si>
  <si>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</si>
  <si>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</si>
  <si>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</si>
  <si>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</si>
  <si>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</si>
  <si>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</si>
  <si>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</si>
  <si>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</si>
  <si>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</si>
  <si>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</si>
  <si>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</si>
  <si>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</si>
  <si>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</si>
  <si>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</si>
  <si>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</si>
  <si>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</si>
  <si>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</si>
  <si>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</si>
  <si>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</si>
  <si>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</si>
  <si>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</si>
  <si>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</si>
  <si>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</si>
  <si>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</si>
  <si>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</si>
  <si>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</si>
  <si>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</si>
  <si>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</si>
  <si>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</si>
  <si>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</si>
  <si>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</si>
  <si>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</si>
  <si>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</si>
  <si>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</si>
  <si>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</si>
  <si>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</si>
  <si>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</si>
  <si>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</si>
  <si>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</si>
  <si>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</si>
  <si>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</si>
  <si>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</si>
  <si>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</si>
  <si>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</si>
  <si>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</si>
  <si>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</si>
  <si>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</si>
  <si>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</si>
  <si>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</si>
  <si>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</si>
  <si>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</si>
  <si>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</si>
  <si>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</si>
  <si>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</si>
  <si>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</si>
  <si>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</si>
  <si>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</si>
  <si>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</si>
  <si>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</si>
  <si>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</si>
  <si>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</si>
  <si>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</si>
  <si>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</si>
  <si>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</si>
  <si>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</si>
  <si>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</si>
  <si>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</si>
  <si>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</si>
  <si>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</si>
  <si>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</si>
  <si>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</si>
  <si>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</si>
  <si>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</si>
  <si>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</si>
  <si>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</si>
  <si>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</si>
  <si>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</si>
  <si>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</si>
  <si>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</si>
  <si>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</si>
  <si>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</si>
  <si>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</si>
  <si>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</si>
  <si>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</si>
  <si>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</si>
  <si>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</si>
  <si>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</si>
  <si>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</si>
  <si>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</si>
  <si>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</si>
  <si>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</si>
  <si>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</si>
  <si>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</si>
  <si>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</si>
  <si>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</si>
  <si>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</si>
  <si>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</si>
  <si>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</si>
  <si>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</si>
  <si>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</si>
  <si>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</si>
  <si>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</si>
  <si>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</si>
  <si>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</si>
  <si>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</si>
  <si>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</si>
  <si>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</si>
  <si>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</si>
  <si>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</si>
  <si>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</si>
  <si>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</si>
  <si>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</si>
  <si>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</si>
  <si>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</si>
  <si>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</si>
  <si>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</si>
  <si>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</si>
  <si>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</si>
  <si>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</si>
  <si>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</si>
  <si>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</si>
  <si>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</si>
  <si>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</si>
  <si>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</si>
  <si>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</si>
  <si>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</si>
  <si>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</si>
  <si>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</si>
  <si>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</si>
  <si>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</si>
  <si>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</si>
  <si>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</si>
  <si>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</si>
  <si>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</si>
  <si>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</si>
  <si>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</si>
  <si>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</si>
  <si>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</si>
  <si>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</si>
  <si>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</si>
  <si>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</si>
  <si>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</si>
  <si>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</si>
  <si>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</si>
  <si>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</si>
  <si>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</si>
  <si>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</si>
  <si>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</si>
  <si>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</si>
  <si>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</si>
  <si>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</si>
  <si>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</si>
  <si>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</si>
  <si>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</si>
  <si>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</si>
  <si>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</si>
  <si>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</si>
  <si>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</si>
  <si>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</si>
  <si>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</si>
  <si>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</si>
  <si>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</si>
  <si>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</si>
  <si>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</si>
  <si>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</si>
  <si>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</si>
  <si>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</si>
  <si>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</si>
  <si>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</si>
  <si>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</si>
  <si>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</si>
  <si>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</si>
  <si>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</si>
  <si>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</si>
  <si>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</si>
  <si>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</si>
  <si>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</si>
  <si>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</si>
  <si>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</si>
  <si>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</si>
  <si>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</si>
  <si>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</si>
  <si>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</si>
  <si>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</si>
  <si>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</si>
  <si>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</si>
  <si>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</si>
  <si>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</si>
  <si>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</si>
  <si>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</si>
  <si>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</si>
  <si>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</si>
  <si>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</si>
  <si>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</si>
  <si>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</si>
  <si>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</si>
  <si>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</si>
  <si>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</si>
  <si>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</si>
  <si>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</si>
  <si>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</si>
  <si>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</si>
  <si>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</si>
  <si>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</si>
  <si>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</si>
  <si>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</si>
  <si>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</si>
  <si>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</si>
  <si>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</si>
  <si>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</si>
  <si>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</si>
  <si>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</si>
  <si>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</si>
  <si>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</si>
  <si>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</si>
  <si>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</si>
  <si>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</si>
  <si>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</si>
  <si>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</si>
  <si>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</si>
  <si>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</si>
  <si>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</si>
  <si>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</si>
  <si>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</si>
  <si>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</si>
  <si>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</si>
  <si>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</si>
  <si>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</si>
  <si>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</si>
  <si>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</si>
  <si>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</si>
  <si>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</si>
  <si>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</si>
  <si>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</si>
  <si>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</si>
  <si>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</si>
  <si>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</si>
  <si>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</si>
  <si>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</si>
  <si>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</si>
  <si>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</si>
  <si>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</si>
  <si>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</si>
  <si>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</si>
  <si>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</si>
  <si>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</si>
  <si>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</si>
  <si>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</si>
  <si>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</si>
  <si>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</si>
  <si>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</si>
  <si>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</si>
  <si>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</si>
  <si>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</si>
  <si>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</si>
  <si>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</si>
  <si>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</si>
  <si>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</si>
  <si>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</si>
  <si>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</si>
  <si>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</si>
  <si>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</si>
  <si>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</si>
  <si>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</si>
  <si>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</si>
  <si>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</si>
  <si>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</si>
  <si>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</si>
  <si>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</si>
  <si>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</si>
  <si>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</si>
  <si>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</si>
  <si>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</si>
  <si>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</si>
  <si>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</si>
  <si>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</si>
  <si>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</si>
  <si>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</si>
  <si>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</si>
  <si>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</si>
  <si>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</si>
  <si>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</si>
  <si>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</si>
  <si>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</si>
  <si>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</si>
  <si>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</si>
  <si>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</si>
  <si>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</si>
  <si>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</si>
  <si>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</si>
  <si>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</si>
  <si>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</si>
  <si>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</si>
  <si>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</si>
  <si>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</si>
  <si>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</si>
  <si>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</si>
  <si>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</si>
  <si>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</si>
  <si>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</si>
  <si>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</si>
  <si>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</si>
  <si>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</si>
  <si>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</si>
  <si>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</si>
  <si>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</si>
  <si>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</si>
  <si>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</si>
  <si>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</si>
  <si>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</si>
  <si>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</si>
  <si>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</si>
  <si>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</si>
  <si>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</si>
  <si>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</si>
  <si>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</si>
  <si>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</si>
  <si>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</si>
  <si>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</si>
  <si>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</si>
  <si>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</si>
  <si>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</si>
  <si>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</si>
  <si>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</si>
  <si>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</si>
  <si>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</si>
  <si>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</si>
  <si>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</si>
  <si>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</si>
  <si>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</si>
  <si>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</si>
  <si>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</si>
  <si>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</si>
  <si>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</si>
  <si>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</si>
  <si>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</si>
  <si>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</si>
  <si>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</si>
  <si>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</si>
  <si>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</si>
  <si>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</si>
  <si>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</si>
  <si>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</si>
  <si>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</si>
  <si>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</si>
  <si>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</si>
  <si>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</si>
  <si>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</si>
  <si>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</si>
  <si>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</si>
  <si>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</si>
  <si>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</si>
  <si>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</si>
  <si>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</si>
  <si>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</si>
  <si>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</si>
  <si>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</si>
  <si>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</si>
  <si>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</si>
  <si>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</si>
  <si>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</si>
  <si>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</si>
  <si>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</si>
  <si>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</si>
  <si>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</si>
  <si>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</si>
  <si>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</si>
  <si>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</si>
  <si>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</si>
  <si>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</si>
  <si>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</si>
  <si>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</si>
  <si>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</si>
  <si>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</si>
  <si>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</si>
  <si>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</si>
  <si>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</si>
  <si>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</si>
  <si>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</si>
  <si>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</si>
  <si>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</si>
  <si>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</si>
  <si>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</si>
  <si>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</si>
  <si>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</si>
  <si>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</si>
  <si>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</si>
  <si>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</si>
  <si>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</si>
  <si>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</si>
  <si>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</si>
  <si>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</si>
  <si>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</si>
  <si>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</si>
  <si>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</si>
  <si>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</si>
  <si>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</si>
  <si>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</si>
  <si>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</si>
  <si>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</si>
  <si>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</si>
  <si>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</si>
  <si>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</si>
  <si>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</si>
  <si>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</si>
  <si>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</si>
  <si>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</si>
  <si>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</si>
  <si>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</si>
  <si>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</si>
  <si>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</si>
  <si>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</si>
  <si>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</si>
  <si>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</si>
  <si>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</si>
  <si>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</si>
  <si>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</si>
  <si>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</si>
  <si>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</si>
  <si>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</si>
  <si>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</si>
  <si>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</si>
  <si>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</si>
  <si>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</si>
  <si>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</si>
  <si>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</si>
  <si>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</si>
  <si>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</si>
  <si>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</si>
  <si>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</si>
  <si>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</si>
  <si>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</si>
  <si>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</si>
  <si>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</si>
  <si>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</si>
  <si>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</si>
  <si>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</si>
  <si>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</si>
  <si>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</si>
  <si>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</si>
  <si>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</si>
  <si>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</si>
  <si>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</si>
  <si>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</si>
  <si>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</si>
  <si>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</si>
  <si>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</si>
  <si>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</si>
  <si>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</si>
  <si>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</si>
  <si>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</si>
  <si>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</si>
  <si>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</si>
  <si>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</si>
  <si>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</si>
  <si>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</si>
  <si>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</si>
  <si>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</si>
  <si>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</si>
  <si>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</si>
  <si>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</si>
  <si>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</si>
  <si>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</si>
  <si>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</si>
  <si>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</si>
  <si>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</si>
  <si>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</si>
  <si>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</si>
  <si>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</si>
  <si>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</si>
  <si>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</si>
  <si>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</si>
  <si>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</si>
  <si>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</si>
  <si>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</si>
  <si>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</si>
  <si>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</si>
  <si>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</si>
  <si>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</si>
  <si>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</si>
  <si>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</si>
  <si>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</si>
  <si>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</si>
  <si>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</si>
  <si>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</si>
  <si>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</si>
  <si>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</si>
  <si>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</si>
  <si>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</si>
  <si>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</si>
  <si>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</si>
  <si>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</si>
  <si>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</si>
  <si>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</si>
  <si>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</si>
  <si>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</si>
  <si>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</si>
  <si>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</si>
  <si>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</si>
  <si>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</si>
  <si>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</si>
  <si>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</si>
  <si>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</si>
  <si>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</si>
  <si>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</si>
  <si>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</si>
  <si>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</si>
  <si>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</si>
  <si>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</si>
  <si>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</si>
  <si>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</si>
  <si>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</si>
  <si>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</si>
  <si>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</si>
  <si>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</si>
  <si>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</si>
  <si>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</si>
  <si>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</si>
  <si>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</si>
  <si>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</si>
  <si>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</si>
  <si>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</si>
  <si>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</si>
  <si>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</si>
  <si>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</si>
  <si>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</si>
  <si>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</si>
  <si>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</si>
  <si>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</si>
  <si>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</si>
  <si>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</si>
  <si>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</si>
  <si>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</si>
  <si>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</si>
  <si>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</si>
  <si>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</si>
  <si>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</si>
  <si>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</si>
  <si>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</si>
  <si>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</si>
  <si>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</si>
  <si>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</si>
  <si>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</si>
  <si>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</si>
  <si>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</si>
  <si>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</si>
  <si>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</si>
  <si>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</si>
  <si>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</si>
  <si>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</si>
  <si>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</si>
  <si>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</si>
  <si>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</si>
  <si>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</si>
  <si>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</si>
  <si>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</si>
  <si>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</si>
  <si>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</si>
  <si>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</si>
  <si>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</si>
  <si>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</si>
  <si>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</si>
  <si>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</si>
  <si>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</si>
  <si>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</si>
  <si>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</si>
  <si>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</si>
  <si>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</si>
  <si>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</si>
  <si>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</si>
  <si>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</si>
  <si>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</si>
  <si>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</si>
  <si>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</si>
  <si>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</si>
  <si>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</si>
  <si>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</si>
  <si>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</si>
  <si>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</si>
  <si>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</si>
  <si>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</si>
  <si>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</si>
  <si>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</si>
  <si>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</si>
  <si>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</si>
  <si>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</si>
  <si>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</si>
  <si>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</si>
  <si>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</si>
  <si>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</si>
  <si>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</si>
  <si>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</si>
  <si>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</si>
  <si>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</si>
  <si>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</si>
  <si>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</si>
  <si>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</si>
  <si>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</si>
  <si>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</si>
  <si>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</si>
  <si>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</si>
  <si>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</si>
  <si>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</si>
  <si>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</si>
  <si>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</si>
  <si>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</si>
  <si>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</si>
  <si>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</si>
  <si>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</si>
  <si>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</si>
  <si>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</si>
  <si>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</si>
  <si>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</si>
  <si>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</si>
  <si>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</si>
  <si>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</si>
  <si>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</si>
  <si>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</si>
  <si>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</si>
  <si>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</si>
  <si>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</si>
  <si>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</si>
  <si>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</si>
  <si>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</si>
  <si>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</si>
  <si>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</si>
  <si>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</si>
  <si>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</si>
  <si>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</si>
  <si>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</si>
  <si>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</si>
  <si>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</si>
  <si>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</si>
  <si>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</si>
  <si>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</si>
  <si>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</si>
  <si>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</si>
  <si>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</si>
  <si>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</si>
  <si>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</si>
  <si>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</si>
  <si>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</si>
  <si>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</si>
  <si>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</si>
  <si>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</si>
  <si>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</si>
  <si>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</si>
  <si>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</si>
  <si>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</si>
  <si>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</si>
  <si>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</si>
  <si>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</si>
  <si>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</si>
  <si>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</si>
  <si>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</si>
  <si>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</si>
  <si>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</si>
  <si>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</si>
  <si>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</si>
  <si>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</si>
  <si>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</si>
  <si>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</si>
  <si>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</si>
  <si>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</si>
  <si>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</si>
  <si>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</si>
  <si>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</si>
  <si>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</si>
  <si>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</si>
  <si>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</si>
  <si>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</si>
  <si>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</si>
  <si>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</si>
  <si>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</si>
  <si>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</si>
  <si>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</si>
  <si>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</si>
  <si>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</si>
  <si>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</si>
  <si>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</si>
  <si>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</si>
  <si>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</si>
  <si>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</si>
  <si>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</si>
  <si>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</si>
  <si>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</si>
  <si>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</si>
  <si>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</si>
  <si>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</si>
  <si>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</si>
  <si>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</si>
  <si>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</si>
  <si>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</si>
  <si>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</si>
  <si>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</si>
  <si>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</si>
  <si>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</si>
  <si>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</si>
  <si>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</si>
  <si>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</si>
  <si>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</si>
  <si>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</si>
  <si>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</si>
  <si>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</si>
  <si>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</si>
  <si>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</si>
  <si>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</si>
  <si>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</si>
  <si>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</si>
  <si>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</si>
  <si>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</si>
  <si>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</si>
  <si>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</si>
  <si>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</si>
  <si>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</si>
  <si>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</si>
  <si>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</si>
  <si>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</si>
  <si>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</si>
  <si>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</si>
  <si>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</si>
  <si>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</si>
  <si>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</si>
  <si>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</si>
  <si>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</si>
  <si>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</si>
  <si>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</si>
  <si>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</si>
  <si>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</si>
  <si>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</si>
  <si>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</si>
  <si>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</si>
  <si>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</si>
  <si>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</si>
  <si>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</si>
  <si>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</si>
  <si>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</si>
  <si>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</si>
  <si>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</si>
  <si>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</si>
  <si>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</si>
  <si>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</si>
  <si>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</si>
  <si>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</si>
  <si>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</si>
  <si>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</si>
  <si>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</si>
  <si>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</si>
  <si>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</si>
  <si>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</si>
  <si>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</si>
  <si>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</si>
  <si>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</si>
  <si>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</si>
  <si>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</si>
  <si>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</si>
  <si>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</si>
  <si>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</si>
  <si>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</si>
  <si>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</si>
  <si>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</si>
  <si>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</si>
  <si>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</si>
  <si>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</si>
  <si>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</si>
  <si>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</si>
  <si>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</si>
  <si>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</si>
  <si>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</si>
  <si>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</si>
  <si>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</si>
  <si>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</si>
  <si>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</si>
  <si>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</si>
  <si>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</si>
  <si>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</si>
  <si>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</si>
  <si>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</si>
  <si>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</si>
  <si>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</si>
  <si>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</si>
  <si>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</si>
  <si>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</si>
  <si>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</si>
  <si>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</si>
  <si>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</si>
  <si>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</si>
  <si>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</si>
  <si>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</si>
  <si>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</si>
  <si>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</si>
  <si>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</si>
  <si>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</si>
  <si>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</si>
  <si>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</si>
  <si>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</si>
  <si>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</si>
  <si>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</si>
  <si>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</si>
  <si>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</si>
  <si>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</si>
  <si>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</si>
  <si>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</si>
  <si>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</si>
  <si>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</si>
  <si>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</si>
  <si>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</si>
  <si>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</si>
  <si>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</si>
  <si>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</si>
  <si>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</si>
  <si>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</si>
  <si>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</si>
  <si>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</si>
  <si>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</si>
  <si>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</si>
  <si>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</si>
  <si>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</si>
  <si>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</si>
  <si>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</si>
  <si>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</si>
  <si>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</si>
  <si>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</si>
  <si>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</si>
  <si>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</si>
  <si>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</si>
  <si>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</si>
  <si>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</si>
  <si>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</si>
  <si>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</si>
  <si>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</si>
  <si>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</si>
  <si>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</si>
  <si>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</si>
  <si>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</si>
  <si>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</si>
  <si>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</si>
  <si>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</si>
  <si>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</si>
  <si>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</si>
  <si>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</si>
  <si>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</si>
  <si>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</si>
  <si>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</si>
  <si>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</si>
  <si>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</si>
  <si>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</si>
  <si>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</si>
  <si>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</si>
  <si>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</si>
  <si>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</si>
  <si>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</si>
  <si>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</si>
  <si>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</si>
  <si>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</si>
  <si>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</si>
  <si>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</si>
  <si>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</si>
  <si>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</si>
  <si>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</si>
  <si>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</si>
  <si>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</si>
  <si>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</si>
  <si>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</si>
  <si>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</si>
  <si>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</si>
  <si>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</si>
  <si>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</si>
  <si>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</si>
  <si>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</si>
  <si>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</si>
  <si>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</si>
  <si>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</si>
  <si>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</si>
  <si>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</si>
  <si>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</si>
  <si>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</si>
  <si>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</si>
  <si>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</si>
  <si>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</si>
  <si>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</si>
  <si>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</si>
  <si>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</si>
  <si>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</si>
  <si>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</si>
  <si>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</si>
  <si>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</si>
  <si>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</si>
  <si>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</si>
  <si>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</si>
  <si>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</si>
  <si>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</si>
  <si>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</si>
  <si>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</si>
  <si>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</si>
  <si>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</si>
  <si>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</si>
  <si>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</si>
  <si>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</si>
  <si>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</si>
  <si>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</si>
  <si>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</si>
  <si>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</si>
  <si>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</si>
  <si>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</si>
  <si>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</si>
  <si>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</si>
  <si>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</si>
  <si>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</si>
  <si>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</si>
  <si>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</si>
  <si>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</si>
  <si>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</si>
  <si>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</si>
  <si>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</si>
  <si>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</si>
  <si>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</si>
  <si>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</si>
  <si>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</si>
  <si>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</si>
  <si>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</si>
  <si>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</si>
  <si>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</si>
  <si>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</si>
  <si>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</si>
  <si>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</si>
  <si>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</si>
  <si>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</si>
  <si>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</si>
  <si>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</si>
  <si>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</si>
  <si>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</si>
  <si>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</si>
  <si>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</si>
  <si>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</si>
  <si>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</si>
  <si>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</si>
  <si>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</si>
  <si>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</si>
  <si>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</si>
  <si>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</si>
  <si>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</si>
  <si>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</si>
  <si>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</si>
  <si>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</si>
  <si>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</si>
  <si>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</si>
  <si>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</si>
  <si>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</si>
  <si>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</si>
  <si>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</si>
  <si>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</si>
  <si>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</si>
  <si>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</si>
  <si>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</si>
  <si>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</si>
  <si>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</si>
  <si>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</si>
  <si>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</si>
  <si>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</si>
  <si>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</si>
  <si>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</si>
  <si>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</si>
  <si>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</si>
  <si>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</si>
  <si>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</si>
  <si>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</si>
  <si>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</si>
  <si>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</si>
  <si>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</si>
  <si>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</si>
  <si>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</si>
  <si>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</si>
  <si>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</si>
  <si>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</si>
  <si>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</si>
  <si>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</si>
  <si>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</si>
  <si>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</si>
  <si>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</si>
  <si>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</si>
  <si>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</si>
  <si>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</si>
  <si>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</si>
  <si>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</si>
  <si>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</si>
  <si>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</si>
  <si>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</si>
  <si>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</si>
  <si>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</si>
  <si>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</si>
  <si>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</si>
  <si>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</si>
  <si>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</si>
  <si>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</si>
  <si>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</si>
  <si>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</si>
  <si>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</si>
  <si>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</si>
  <si>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</si>
  <si>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</si>
  <si>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</si>
  <si>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</si>
  <si>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</si>
  <si>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</si>
  <si>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</si>
  <si>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</si>
  <si>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</si>
  <si>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</si>
  <si>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</si>
  <si>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</si>
  <si>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</si>
  <si>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</si>
  <si>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</si>
  <si>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</si>
  <si>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</si>
  <si>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</si>
  <si>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</si>
  <si>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</si>
  <si>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</si>
  <si>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</si>
  <si>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</si>
  <si>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</si>
  <si>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</si>
  <si>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</si>
  <si>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</si>
  <si>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</si>
  <si>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</si>
  <si>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</si>
  <si>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</si>
  <si>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</si>
  <si>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</si>
  <si>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</si>
  <si>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</si>
  <si>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</si>
  <si>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</si>
  <si>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</si>
  <si>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</si>
  <si>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</si>
  <si>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</si>
  <si>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</si>
  <si>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</si>
  <si>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</si>
  <si>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</si>
  <si>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</si>
  <si>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</si>
  <si>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</si>
  <si>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</si>
  <si>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</si>
  <si>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</si>
  <si>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</si>
  <si>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</si>
  <si>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</si>
  <si>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</si>
  <si>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</si>
  <si>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</si>
  <si>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</si>
  <si>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</si>
  <si>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</si>
  <si>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</si>
  <si>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</si>
  <si>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</si>
  <si>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</si>
  <si>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</si>
  <si>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</si>
  <si>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</si>
  <si>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</si>
  <si>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</si>
  <si>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</si>
  <si>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</si>
  <si>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</si>
  <si>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</si>
  <si>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</si>
  <si>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</si>
  <si>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</si>
  <si>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</si>
  <si>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</si>
  <si>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</si>
  <si>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</si>
  <si>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</si>
  <si>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</si>
  <si>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</si>
  <si>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</si>
  <si>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</si>
  <si>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</si>
  <si>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</si>
  <si>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</si>
  <si>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</si>
  <si>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</si>
  <si>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</si>
  <si>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</si>
  <si>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</si>
  <si>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</si>
  <si>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</si>
  <si>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</si>
  <si>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</si>
  <si>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</si>
  <si>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</si>
  <si>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</si>
  <si>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</si>
  <si>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</si>
  <si>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</si>
  <si>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</si>
  <si>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</si>
  <si>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</si>
  <si>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</si>
  <si>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</si>
  <si>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</si>
  <si>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</si>
  <si>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</si>
  <si>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</si>
  <si>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</si>
  <si>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</si>
  <si>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</si>
  <si>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</si>
  <si>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</si>
  <si>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</si>
  <si>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</si>
  <si>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</si>
  <si>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</si>
  <si>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</si>
  <si>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</si>
  <si>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</si>
  <si>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</si>
  <si>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</si>
  <si>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</si>
  <si>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</si>
  <si>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</si>
  <si>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</si>
  <si>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</si>
  <si>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</si>
  <si>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</si>
  <si>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</si>
  <si>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</si>
  <si>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</si>
  <si>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</si>
  <si>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</si>
  <si>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</si>
  <si>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</si>
  <si>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</si>
  <si>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</si>
  <si>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</si>
  <si>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</si>
  <si>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</si>
  <si>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</si>
  <si>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</si>
  <si>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</si>
  <si>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</si>
  <si>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</si>
  <si>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</si>
  <si>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</si>
  <si>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</si>
  <si>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</si>
  <si>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</si>
  <si>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</si>
  <si>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</si>
  <si>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</si>
  <si>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</si>
  <si>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</si>
  <si>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</si>
  <si>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</si>
  <si>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</si>
  <si>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</si>
  <si>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</si>
  <si>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</si>
  <si>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</si>
  <si>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</si>
  <si>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</si>
  <si>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</si>
  <si>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</si>
  <si>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</si>
  <si>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</si>
  <si>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</si>
  <si>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</si>
  <si>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</si>
  <si>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</si>
  <si>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</si>
  <si>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</si>
  <si>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</si>
  <si>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</si>
  <si>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</si>
  <si>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</si>
  <si>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</si>
  <si>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</si>
  <si>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</si>
  <si>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</si>
  <si>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</si>
  <si>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</si>
  <si>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</si>
  <si>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</si>
  <si>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</si>
  <si>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</si>
  <si>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</si>
  <si>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</si>
  <si>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</si>
  <si>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</si>
  <si>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</si>
  <si>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</si>
  <si>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</si>
  <si>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</si>
  <si>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</si>
  <si>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</si>
  <si>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</si>
  <si>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</si>
  <si>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</si>
  <si>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</si>
  <si>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</si>
  <si>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</si>
  <si>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</si>
  <si>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</si>
  <si>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</si>
  <si>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</si>
  <si>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</si>
  <si>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</si>
  <si>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</si>
  <si>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</si>
  <si>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</si>
  <si>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</si>
  <si>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</si>
  <si>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</si>
  <si>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</si>
  <si>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</si>
  <si>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</si>
  <si>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</si>
  <si>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</si>
  <si>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</si>
  <si>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</si>
  <si>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</si>
  <si>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</si>
  <si>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</si>
  <si>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</si>
  <si>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</si>
  <si>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</si>
  <si>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</si>
  <si>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</si>
  <si>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</si>
  <si>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</si>
  <si>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</si>
  <si>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</si>
  <si>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</si>
  <si>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</si>
  <si>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</si>
  <si>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</si>
  <si>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</si>
  <si>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</si>
  <si>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</si>
  <si>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</si>
  <si>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</si>
  <si>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</si>
  <si>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</si>
  <si>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</si>
  <si>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</si>
  <si>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</si>
  <si>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</si>
  <si>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</si>
  <si>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</si>
  <si>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</si>
  <si>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</si>
  <si>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</si>
  <si>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</si>
  <si>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</si>
  <si>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</si>
  <si>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</si>
  <si>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</si>
  <si>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</si>
  <si>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</si>
  <si>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</si>
  <si>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</si>
  <si>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</si>
  <si>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</si>
  <si>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</si>
  <si>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</si>
  <si>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</si>
  <si>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</si>
  <si>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</si>
  <si>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</si>
  <si>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</si>
  <si>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</si>
  <si>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</si>
  <si>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</si>
  <si>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</si>
  <si>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</si>
  <si>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</si>
  <si>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</si>
  <si>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</si>
  <si>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</si>
  <si>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</si>
  <si>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</si>
  <si>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</si>
  <si>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</si>
  <si>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</si>
  <si>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</si>
  <si>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</si>
  <si>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</si>
  <si>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</si>
  <si>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</si>
  <si>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</si>
  <si>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</si>
  <si>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</si>
  <si>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</si>
  <si>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</si>
  <si>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</si>
  <si>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</si>
  <si>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</si>
  <si>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</si>
  <si>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</si>
  <si>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</si>
  <si>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</si>
  <si>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</si>
  <si>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</si>
  <si>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</si>
  <si>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</si>
  <si>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</si>
  <si>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</si>
  <si>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</si>
  <si>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</si>
  <si>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</si>
  <si>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</si>
  <si>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</si>
  <si>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</si>
  <si>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</si>
  <si>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</si>
  <si>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</si>
  <si>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</si>
  <si>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</si>
  <si>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</si>
  <si>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</si>
  <si>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</si>
  <si>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</si>
  <si>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</si>
  <si>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</si>
  <si>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</si>
  <si>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</si>
  <si>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</si>
  <si>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</si>
  <si>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</si>
  <si>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</si>
  <si>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</si>
  <si>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</si>
  <si>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</si>
  <si>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</si>
  <si>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</si>
  <si>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</si>
  <si>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</si>
  <si>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</si>
  <si>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</si>
  <si>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</si>
  <si>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</si>
  <si>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</si>
  <si>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</si>
  <si>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</si>
  <si>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</si>
  <si>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</si>
  <si>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</si>
  <si>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</si>
  <si>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</si>
  <si>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</si>
  <si>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</si>
  <si>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</si>
  <si>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</si>
  <si>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</si>
  <si>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</si>
  <si>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</si>
  <si>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</si>
  <si>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</si>
  <si>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</si>
  <si>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</si>
  <si>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</si>
  <si>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</si>
  <si>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</si>
  <si>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</si>
  <si>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</si>
  <si>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</si>
  <si>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</si>
  <si>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</si>
  <si>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</si>
  <si>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</si>
  <si>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</si>
  <si>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</si>
  <si>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</si>
  <si>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</si>
  <si>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</si>
  <si>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</si>
  <si>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</si>
  <si>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</si>
  <si>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</si>
  <si>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</si>
  <si>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</si>
  <si>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</si>
  <si>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</si>
  <si>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</si>
  <si>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</si>
  <si>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</si>
  <si>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</si>
  <si>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</si>
  <si>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</si>
  <si>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</si>
  <si>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</si>
  <si>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</si>
  <si>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</si>
  <si>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</si>
  <si>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</si>
  <si>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</si>
  <si>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</si>
  <si>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</si>
  <si>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</si>
  <si>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</si>
  <si>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</si>
  <si>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</si>
  <si>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</si>
  <si>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</si>
  <si>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</si>
  <si>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</si>
  <si>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</si>
  <si>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</si>
  <si>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</si>
  <si>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</si>
  <si>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</si>
  <si>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</si>
  <si>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</si>
  <si>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</si>
  <si>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</si>
  <si>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</si>
  <si>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</si>
  <si>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</si>
  <si>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</si>
  <si>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</si>
  <si>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</si>
  <si>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</si>
  <si>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</si>
  <si>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</si>
  <si>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</si>
  <si>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</si>
  <si>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</si>
  <si>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</si>
  <si>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</si>
  <si>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</si>
  <si>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</si>
  <si>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</si>
  <si>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</si>
  <si>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</si>
  <si>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</si>
  <si>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</si>
  <si>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</si>
  <si>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</si>
  <si>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</si>
  <si>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</si>
  <si>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</si>
  <si>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</si>
  <si>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</si>
  <si>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</si>
  <si>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</si>
  <si>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</si>
  <si>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</si>
  <si>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</si>
  <si>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</si>
  <si>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</si>
  <si>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</si>
  <si>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</si>
  <si>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</si>
  <si>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</si>
  <si>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</si>
  <si>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</si>
  <si>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</si>
  <si>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</si>
  <si>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</si>
  <si>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</si>
  <si>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</si>
  <si>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</si>
  <si>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</si>
  <si>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</si>
  <si>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</si>
  <si>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</si>
  <si>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</si>
  <si>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</si>
  <si>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</si>
  <si>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</si>
  <si>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</si>
  <si>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</si>
  <si>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</si>
  <si>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</si>
  <si>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</si>
  <si>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</si>
  <si>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</si>
  <si>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</si>
  <si>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</si>
  <si>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</si>
  <si>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</si>
  <si>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</si>
  <si>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</si>
  <si>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</si>
  <si>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</si>
  <si>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</si>
  <si>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</si>
  <si>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</si>
  <si>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</si>
  <si>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</si>
  <si>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</si>
  <si>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</si>
  <si>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</si>
  <si>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</si>
  <si>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</si>
  <si>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</si>
  <si>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</si>
  <si>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</si>
  <si>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</si>
  <si>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</si>
  <si>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</si>
  <si>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</si>
  <si>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</si>
  <si>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</si>
  <si>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</si>
  <si>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</si>
  <si>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</si>
  <si>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</si>
  <si>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</si>
  <si>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</si>
  <si>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</si>
  <si>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</si>
  <si>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</si>
  <si>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</si>
  <si>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</si>
  <si>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</si>
  <si>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</si>
  <si>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</si>
  <si>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</si>
  <si>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</si>
  <si>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</si>
  <si>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</si>
  <si>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</si>
  <si>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</si>
  <si>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</si>
  <si>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</si>
  <si>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</si>
  <si>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</si>
  <si>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</si>
  <si>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</si>
  <si>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</si>
  <si>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</si>
  <si>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</si>
  <si>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</si>
  <si>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</si>
  <si>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</si>
  <si>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</si>
  <si>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</si>
  <si>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</si>
  <si>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</si>
  <si>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</si>
  <si>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</si>
  <si>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</si>
  <si>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</si>
  <si>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</si>
  <si>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</si>
  <si>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</si>
  <si>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</si>
  <si>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</si>
  <si>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</si>
  <si>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</si>
  <si>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</si>
  <si>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</si>
  <si>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</si>
  <si>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</si>
  <si>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</si>
  <si>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</si>
  <si>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</si>
  <si>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</si>
  <si>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</si>
  <si>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</si>
  <si>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</si>
  <si>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</si>
  <si>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</si>
  <si>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</si>
  <si>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</si>
  <si>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</si>
  <si>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</si>
  <si>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</si>
  <si>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</si>
  <si>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</si>
  <si>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</si>
  <si>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</si>
  <si>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</si>
  <si>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</si>
  <si>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</si>
  <si>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</si>
  <si>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</si>
  <si>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</si>
  <si>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</si>
  <si>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</si>
  <si>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</si>
  <si>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</si>
  <si>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</si>
  <si>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</si>
  <si>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</si>
  <si>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</si>
  <si>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</si>
  <si>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</si>
  <si>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</si>
  <si>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</si>
  <si>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</si>
  <si>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</si>
  <si>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</si>
  <si>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</si>
  <si>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</si>
  <si>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</si>
  <si>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</si>
  <si>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</si>
  <si>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</si>
  <si>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</si>
  <si>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</si>
  <si>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</si>
  <si>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</si>
  <si>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</si>
  <si>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</si>
  <si>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</si>
  <si>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</si>
  <si>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</si>
  <si>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</si>
  <si>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</si>
  <si>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</si>
  <si>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</si>
  <si>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</si>
  <si>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</si>
  <si>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</si>
  <si>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</si>
  <si>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</si>
  <si>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</si>
  <si>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</si>
  <si>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</si>
  <si>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</si>
  <si>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</si>
  <si>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</si>
  <si>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</si>
  <si>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</si>
  <si>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</si>
  <si>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</si>
  <si>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</si>
  <si>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</si>
  <si>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</si>
  <si>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</si>
  <si>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</si>
  <si>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</si>
  <si>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</si>
  <si>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</si>
  <si>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</si>
  <si>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</si>
  <si>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</si>
  <si>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</si>
  <si>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</si>
  <si>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</si>
  <si>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</si>
  <si>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</si>
  <si>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</si>
  <si>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</si>
  <si>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</si>
  <si>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</si>
  <si>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</si>
  <si>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</si>
  <si>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</si>
  <si>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</si>
  <si>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</si>
  <si>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</si>
  <si>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</si>
  <si>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</si>
  <si>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</si>
  <si>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</si>
  <si>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</si>
  <si>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</si>
  <si>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</si>
  <si>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</si>
  <si>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</si>
  <si>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</si>
  <si>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</si>
  <si>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</si>
  <si>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</si>
  <si>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</si>
  <si>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</si>
  <si>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</si>
  <si>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</si>
  <si>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</si>
  <si>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</si>
  <si>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</si>
  <si>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</si>
  <si>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</si>
  <si>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</si>
  <si>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</si>
  <si>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</si>
  <si>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</si>
  <si>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</si>
  <si>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</si>
  <si>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</si>
  <si>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</si>
  <si>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</si>
  <si>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</si>
  <si>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</si>
  <si>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</si>
  <si>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</si>
  <si>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</si>
  <si>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</si>
  <si>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</si>
  <si>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</si>
  <si>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</si>
  <si>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</si>
  <si>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</si>
  <si>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</si>
  <si>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</si>
  <si>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</si>
  <si>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</si>
  <si>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</si>
  <si>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</si>
  <si>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</si>
  <si>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</si>
  <si>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</si>
  <si>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</si>
  <si>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</si>
  <si>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</si>
  <si>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</si>
  <si>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</si>
  <si>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</si>
  <si>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</si>
  <si>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</si>
  <si>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</si>
  <si>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</si>
  <si>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</si>
  <si>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</si>
  <si>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</si>
  <si>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</si>
  <si>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</si>
  <si>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</si>
  <si>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</si>
  <si>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</si>
  <si>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</si>
  <si>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</si>
  <si>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</si>
  <si>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</si>
  <si>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</si>
  <si>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</si>
  <si>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</si>
  <si>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</si>
  <si>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</si>
  <si>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</si>
  <si>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</si>
  <si>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</si>
  <si>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</si>
  <si>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</si>
  <si>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</si>
  <si>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</si>
  <si>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</si>
  <si>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</si>
  <si>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</si>
  <si>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</si>
  <si>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</si>
  <si>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</si>
  <si>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</si>
  <si>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</si>
  <si>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</si>
  <si>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</si>
  <si>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</si>
  <si>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</si>
  <si>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</si>
  <si>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</si>
  <si>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</si>
  <si>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</si>
  <si>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</si>
  <si>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</si>
  <si>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</si>
  <si>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</si>
  <si>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</si>
  <si>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</si>
  <si>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</si>
  <si>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</si>
  <si>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</si>
  <si>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</si>
  <si>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</si>
  <si>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</si>
  <si>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</si>
  <si>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</si>
  <si>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</si>
  <si>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</si>
  <si>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</si>
  <si>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</si>
  <si>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</si>
  <si>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</si>
  <si>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</si>
  <si>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</si>
  <si>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</si>
  <si>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</si>
  <si>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</si>
  <si>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</si>
  <si>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</si>
  <si>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</si>
  <si>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</si>
  <si>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</si>
  <si>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</si>
  <si>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</si>
  <si>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</si>
  <si>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</si>
  <si>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</si>
  <si>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</si>
  <si>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</si>
  <si>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</si>
  <si>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</si>
  <si>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</si>
  <si>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</si>
  <si>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</si>
  <si>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</si>
  <si>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</si>
  <si>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</si>
  <si>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</si>
  <si>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</si>
  <si>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</si>
  <si>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</si>
  <si>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</si>
  <si>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</si>
  <si>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</si>
  <si>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</si>
  <si>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</si>
  <si>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</si>
  <si>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</si>
  <si>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</si>
  <si>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</si>
  <si>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</si>
  <si>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</si>
  <si>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</si>
  <si>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</si>
  <si>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</si>
  <si>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</si>
  <si>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</si>
  <si>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</si>
  <si>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</si>
  <si>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</si>
  <si>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</si>
  <si>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</si>
  <si>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</si>
  <si>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</si>
  <si>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</si>
  <si>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</si>
  <si>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</si>
  <si>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</si>
  <si>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</si>
  <si>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</si>
  <si>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</si>
  <si>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</si>
  <si>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</si>
  <si>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</si>
  <si>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</si>
  <si>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</si>
  <si>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</si>
  <si>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</si>
  <si>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</si>
  <si>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</si>
  <si>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</si>
  <si>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</si>
  <si>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</si>
  <si>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</si>
  <si>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</si>
  <si>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</si>
  <si>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</si>
  <si>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</si>
  <si>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</si>
  <si>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</si>
  <si>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</si>
  <si>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</si>
  <si>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</si>
  <si>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</si>
  <si>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</si>
  <si>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</si>
  <si>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</si>
  <si>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</si>
  <si>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</si>
  <si>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</si>
  <si>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</si>
  <si>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</si>
  <si>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</si>
  <si>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</si>
  <si>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</si>
  <si>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</si>
  <si>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</si>
  <si>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</si>
  <si>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</si>
  <si>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</si>
  <si>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</si>
  <si>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</si>
  <si>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</si>
  <si>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</si>
  <si>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</si>
  <si>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</si>
  <si>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</si>
  <si>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</si>
  <si>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</si>
  <si>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</si>
  <si>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</si>
  <si>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</si>
  <si>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</si>
  <si>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</si>
  <si>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</si>
  <si>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</si>
  <si>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</si>
  <si>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</si>
  <si>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</si>
  <si>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</si>
  <si>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</si>
  <si>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</si>
  <si>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</si>
  <si>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</si>
  <si>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</si>
  <si>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</si>
  <si>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</si>
  <si>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</si>
  <si>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</si>
  <si>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</si>
  <si>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</si>
  <si>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</si>
  <si>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</si>
  <si>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</si>
  <si>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</si>
  <si>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</si>
  <si>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</si>
  <si>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</si>
  <si>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</si>
  <si>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</si>
  <si>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</si>
  <si>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</si>
  <si>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</si>
  <si>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</si>
  <si>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</si>
  <si>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</si>
  <si>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</si>
  <si>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</si>
  <si>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</si>
  <si>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</si>
  <si>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</si>
  <si>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</si>
  <si>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</si>
  <si>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</si>
  <si>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</si>
  <si>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</si>
  <si>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</si>
  <si>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</si>
  <si>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</si>
  <si>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</si>
  <si>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</si>
  <si>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</si>
  <si>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</si>
  <si>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</si>
  <si>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</si>
  <si>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</si>
  <si>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</si>
  <si>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</si>
  <si>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</si>
  <si>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</si>
  <si>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</si>
  <si>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</si>
  <si>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</si>
  <si>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</si>
  <si>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</si>
  <si>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</si>
  <si>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</si>
  <si>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</si>
  <si>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</si>
  <si>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</si>
  <si>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</si>
  <si>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</si>
  <si>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</si>
  <si>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</si>
  <si>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</si>
  <si>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</si>
  <si>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</si>
  <si>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</si>
  <si>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</si>
  <si>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</si>
  <si>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</si>
  <si>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</si>
  <si>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</si>
  <si>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</si>
  <si>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</si>
  <si>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</si>
  <si>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</si>
  <si>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</si>
  <si>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</si>
  <si>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</si>
  <si>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</si>
  <si>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</si>
  <si>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</si>
  <si>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</si>
  <si>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</si>
  <si>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</si>
  <si>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</si>
  <si>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</si>
  <si>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</si>
  <si>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</si>
  <si>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</si>
  <si>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</si>
  <si>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</si>
  <si>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</si>
  <si>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</si>
  <si>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</si>
  <si>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</si>
  <si>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</si>
  <si>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</si>
  <si>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</si>
  <si>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</si>
  <si>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</si>
  <si>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</si>
  <si>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</si>
  <si>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</si>
  <si>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</si>
  <si>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</si>
  <si>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</si>
  <si>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</si>
  <si>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</si>
  <si>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</si>
  <si>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</si>
  <si>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</si>
  <si>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</si>
  <si>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</si>
  <si>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</si>
  <si>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</si>
  <si>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</si>
  <si>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</si>
  <si>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</si>
  <si>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</si>
  <si>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</si>
  <si>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</si>
  <si>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</si>
  <si>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</si>
  <si>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</si>
  <si>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</si>
  <si>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</si>
  <si>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</si>
  <si>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</si>
  <si>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</si>
  <si>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</si>
  <si>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</si>
  <si>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</si>
  <si>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</si>
  <si>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</si>
  <si>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</si>
  <si>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</si>
  <si>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</si>
  <si>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</si>
  <si>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</si>
  <si>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</si>
  <si>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</si>
  <si>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</si>
  <si>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</si>
  <si>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</si>
  <si>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</si>
  <si>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</si>
  <si>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</si>
  <si>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</si>
  <si>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</si>
  <si>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</si>
  <si>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</si>
  <si>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</si>
  <si>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</si>
  <si>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</si>
  <si>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</si>
  <si>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</si>
  <si>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</si>
  <si>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</si>
  <si>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</si>
  <si>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</si>
  <si>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</si>
  <si>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</si>
  <si>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</si>
  <si>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</si>
  <si>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</si>
  <si>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</si>
  <si>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</si>
  <si>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</si>
  <si>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</si>
  <si>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</si>
  <si>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</si>
  <si>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</si>
  <si>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</si>
  <si>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</si>
  <si>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</si>
  <si>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</si>
  <si>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</si>
  <si>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</si>
  <si>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</si>
  <si>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</si>
  <si>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</si>
  <si>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</si>
  <si>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</si>
  <si>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</si>
  <si>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</si>
  <si>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</si>
  <si>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</si>
  <si>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</si>
  <si>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</si>
  <si>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</si>
  <si>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</si>
  <si>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</si>
  <si>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</si>
  <si>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</si>
  <si>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</si>
  <si>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</si>
  <si>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</si>
  <si>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</si>
  <si>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</si>
  <si>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</si>
  <si>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</si>
  <si>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</si>
  <si>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</si>
  <si>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</si>
  <si>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</si>
  <si>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</si>
  <si>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</si>
  <si>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</si>
  <si>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</si>
  <si>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</si>
  <si>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</si>
  <si>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</si>
  <si>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</si>
  <si>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</si>
  <si>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</si>
  <si>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</si>
  <si>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</si>
  <si>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</si>
  <si>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</si>
  <si>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</si>
  <si>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</si>
  <si>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</si>
  <si>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</si>
  <si>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</si>
  <si>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</si>
  <si>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</si>
  <si>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</si>
  <si>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</si>
  <si>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</si>
  <si>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</si>
  <si>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</si>
  <si>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</si>
  <si>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</si>
  <si>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</si>
  <si>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</si>
  <si>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</si>
  <si>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</si>
  <si>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</si>
  <si>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</si>
  <si>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</si>
  <si>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</si>
  <si>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</si>
  <si>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</si>
  <si>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</si>
  <si>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</si>
  <si>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</si>
  <si>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</si>
  <si>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</si>
  <si>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</si>
  <si>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</si>
  <si>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</si>
  <si>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</si>
  <si>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</si>
  <si>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</si>
  <si>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</si>
  <si>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</si>
  <si>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</si>
  <si>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</si>
  <si>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</si>
  <si>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</si>
  <si>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</si>
  <si>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</si>
  <si>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</si>
  <si>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</si>
  <si>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</si>
  <si>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</si>
  <si>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</si>
  <si>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</si>
  <si>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</si>
  <si>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</si>
  <si>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</si>
  <si>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</si>
  <si>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</si>
  <si>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</si>
  <si>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</si>
  <si>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</si>
  <si>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</si>
  <si>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</si>
  <si>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</si>
  <si>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</si>
  <si>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</si>
  <si>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</si>
  <si>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</si>
  <si>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</si>
  <si>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</si>
  <si>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</si>
  <si>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</si>
  <si>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</si>
  <si>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</si>
  <si>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</si>
  <si>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</si>
  <si>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</si>
  <si>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</si>
  <si>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</si>
  <si>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</si>
  <si>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</si>
  <si>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</si>
  <si>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</si>
  <si>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</si>
  <si>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</si>
  <si>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</si>
  <si>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</si>
  <si>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</si>
  <si>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</si>
  <si>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</si>
  <si>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</si>
  <si>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</si>
  <si>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</si>
  <si>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</si>
  <si>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</si>
  <si>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</si>
  <si>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</si>
  <si>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</si>
  <si>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</si>
  <si>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</si>
  <si>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</si>
  <si>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</si>
  <si>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</si>
  <si>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</si>
  <si>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</si>
  <si>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</si>
  <si>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</si>
  <si>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</si>
  <si>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</si>
  <si>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</si>
  <si>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</si>
  <si>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</si>
  <si>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</si>
  <si>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</si>
  <si>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</si>
  <si>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</si>
  <si>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</si>
  <si>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</si>
  <si>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</si>
  <si>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</si>
  <si>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</si>
  <si>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</si>
  <si>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</si>
  <si>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</si>
  <si>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</si>
  <si>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</si>
  <si>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</si>
  <si>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</si>
  <si>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</si>
  <si>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</si>
  <si>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</si>
  <si>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</si>
  <si>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</si>
  <si>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</si>
  <si>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</si>
  <si>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</si>
  <si>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</si>
  <si>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</si>
  <si>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</si>
  <si>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</si>
  <si>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</si>
  <si>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</si>
  <si>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</si>
  <si>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</si>
  <si>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</si>
  <si>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</si>
  <si>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</si>
  <si>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</si>
  <si>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</si>
  <si>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</si>
  <si>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</si>
  <si>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</si>
  <si>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</si>
  <si>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</si>
  <si>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</si>
  <si>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</si>
  <si>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</si>
  <si>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</si>
  <si>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</si>
  <si>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</si>
  <si>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</si>
  <si>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</si>
  <si>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</si>
  <si>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</si>
  <si>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</si>
  <si>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</si>
  <si>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</si>
  <si>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</si>
  <si>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</si>
  <si>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</si>
  <si>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</si>
  <si>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</si>
  <si>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</si>
  <si>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</si>
  <si>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</si>
  <si>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</si>
  <si>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</si>
  <si>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</si>
  <si>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</si>
  <si>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</si>
  <si>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</si>
  <si>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</si>
  <si>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</si>
  <si>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</si>
  <si>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</si>
  <si>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</si>
  <si>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</si>
  <si>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</si>
  <si>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</si>
  <si>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</si>
  <si>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</si>
  <si>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</si>
  <si>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</si>
  <si>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</si>
  <si>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</si>
  <si>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</si>
  <si>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</si>
  <si>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</si>
  <si>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</si>
  <si>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</si>
  <si>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</si>
  <si>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</si>
  <si>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</si>
  <si>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</si>
  <si>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</si>
  <si>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</si>
  <si>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</si>
  <si>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</si>
  <si>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</si>
  <si>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</si>
  <si>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</si>
  <si>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</si>
  <si>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</si>
  <si>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</si>
  <si>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</si>
  <si>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</si>
  <si>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</si>
  <si>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</si>
  <si>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</si>
  <si>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</si>
  <si>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</si>
  <si>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</si>
  <si>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</si>
  <si>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</si>
  <si>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</si>
  <si>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</si>
  <si>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</si>
  <si>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</si>
  <si>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</si>
  <si>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</si>
  <si>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</si>
  <si>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</si>
  <si>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</si>
  <si>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</si>
  <si>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</si>
  <si>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</si>
  <si>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</si>
  <si>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</si>
  <si>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</si>
  <si>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</si>
  <si>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</si>
  <si>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</si>
  <si>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</si>
  <si>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</si>
  <si>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</si>
  <si>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</si>
  <si>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</si>
  <si>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</si>
  <si>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</si>
  <si>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</si>
  <si>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</si>
  <si>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</si>
  <si>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</si>
  <si>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</si>
  <si>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</si>
  <si>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</si>
  <si>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</si>
  <si>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</si>
  <si>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</si>
  <si>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</si>
  <si>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</si>
  <si>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</si>
  <si>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</si>
  <si>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</si>
  <si>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</si>
  <si>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</si>
  <si>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</si>
  <si>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</si>
  <si>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</si>
  <si>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</si>
  <si>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</si>
  <si>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</si>
  <si>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</si>
  <si>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</si>
  <si>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</si>
  <si>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</si>
  <si>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</si>
  <si>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</si>
  <si>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</si>
  <si>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</si>
  <si>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</si>
  <si>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</si>
  <si>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</si>
  <si>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</si>
  <si>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</si>
  <si>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</si>
  <si>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</si>
  <si>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</si>
  <si>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</si>
  <si>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</si>
  <si>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</si>
  <si>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</si>
  <si>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</si>
  <si>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</si>
  <si>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</si>
  <si>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</si>
  <si>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</si>
  <si>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</si>
  <si>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</si>
  <si>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</si>
  <si>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</si>
  <si>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</si>
  <si>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</si>
  <si>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</si>
  <si>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</si>
  <si>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</si>
  <si>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</si>
  <si>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</si>
  <si>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</si>
  <si>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</si>
  <si>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</si>
  <si>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</si>
  <si>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</si>
  <si>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</si>
  <si>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</si>
  <si>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</si>
  <si>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</si>
  <si>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</si>
  <si>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</si>
  <si>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</si>
  <si>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</si>
  <si>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</si>
  <si>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</si>
  <si>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</si>
  <si>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</si>
  <si>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</si>
  <si>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</si>
  <si>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</si>
  <si>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</si>
  <si>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</si>
  <si>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</si>
  <si>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</si>
  <si>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</si>
  <si>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</si>
  <si>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</si>
  <si>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</si>
  <si>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</si>
  <si>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</si>
  <si>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</si>
  <si>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</si>
  <si>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</si>
  <si>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</si>
  <si>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</si>
  <si>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</si>
  <si>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</si>
  <si>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</si>
  <si>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</si>
  <si>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</si>
  <si>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</si>
  <si>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</si>
  <si>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</si>
  <si>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</si>
  <si>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</si>
  <si>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</si>
  <si>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</si>
  <si>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</si>
  <si>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</si>
  <si>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</si>
  <si>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</si>
  <si>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</si>
  <si>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</si>
  <si>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</si>
  <si>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</si>
  <si>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</si>
  <si>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</si>
  <si>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</si>
  <si>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</si>
  <si>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</si>
  <si>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</si>
  <si>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</si>
  <si>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</si>
  <si>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</si>
  <si>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</si>
  <si>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</si>
  <si>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</si>
  <si>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</si>
  <si>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</si>
  <si>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</si>
  <si>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</si>
  <si>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</si>
  <si>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</si>
  <si>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</si>
  <si>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</si>
  <si>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</si>
  <si>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</si>
  <si>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</si>
  <si>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</si>
  <si>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</si>
  <si>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</si>
  <si>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</si>
  <si>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</si>
  <si>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</si>
  <si>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</si>
  <si>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</si>
  <si>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</si>
  <si>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</si>
  <si>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</si>
  <si>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</si>
  <si>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</si>
  <si>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</si>
  <si>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</si>
  <si>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</si>
  <si>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</si>
  <si>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</si>
  <si>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</si>
  <si>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</si>
  <si>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</si>
  <si>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</si>
  <si>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</si>
  <si>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</si>
  <si>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</si>
  <si>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</si>
  <si>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</si>
  <si>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</si>
  <si>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</si>
  <si>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</si>
  <si>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</si>
  <si>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</si>
  <si>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</si>
  <si>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</si>
  <si>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</si>
  <si>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</si>
  <si>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</si>
  <si>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</si>
  <si>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</si>
  <si>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</si>
  <si>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</si>
  <si>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</si>
  <si>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</si>
  <si>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</si>
  <si>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</si>
  <si>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</si>
  <si>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</si>
  <si>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</si>
  <si>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</si>
  <si>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</si>
  <si>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</si>
  <si>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</si>
  <si>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</si>
  <si>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</si>
  <si>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</si>
  <si>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</si>
  <si>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</si>
  <si>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</si>
  <si>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</si>
  <si>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</si>
  <si>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</si>
  <si>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</si>
  <si>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</si>
  <si>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</si>
  <si>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</si>
  <si>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</si>
  <si>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</si>
  <si>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</si>
  <si>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</si>
  <si>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</si>
  <si>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</si>
  <si>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</si>
  <si>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</si>
  <si>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</si>
  <si>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</si>
  <si>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</si>
  <si>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</si>
  <si>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</si>
  <si>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</si>
  <si>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</si>
  <si>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</si>
  <si>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</si>
  <si>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</si>
  <si>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</si>
  <si>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</si>
  <si>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</si>
  <si>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</si>
  <si>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</si>
  <si>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</si>
  <si>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</si>
  <si>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</si>
  <si>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</si>
  <si>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</si>
  <si>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</si>
  <si>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</si>
  <si>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</si>
  <si>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</si>
  <si>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</si>
  <si>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</si>
  <si>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</si>
  <si>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</si>
  <si>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</si>
  <si>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</si>
  <si>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</si>
  <si>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</si>
  <si>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</si>
  <si>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</si>
  <si>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</si>
  <si>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</si>
  <si>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</si>
  <si>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</si>
  <si>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</si>
  <si>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</si>
  <si>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</si>
  <si>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</si>
  <si>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</si>
  <si>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</si>
  <si>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</si>
  <si>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</si>
  <si>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</si>
  <si>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</si>
  <si>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</si>
  <si>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</si>
  <si>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</si>
  <si>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</si>
  <si>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</si>
  <si>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</si>
  <si>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</si>
  <si>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</si>
  <si>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</si>
  <si>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</si>
  <si>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</si>
  <si>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</si>
  <si>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</si>
  <si>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</si>
  <si>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</si>
  <si>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</si>
  <si>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</si>
  <si>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</si>
  <si>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</si>
  <si>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</si>
  <si>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</si>
  <si>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</si>
  <si>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</si>
  <si>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</si>
  <si>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</si>
  <si>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</si>
  <si>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</si>
  <si>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</si>
  <si>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</si>
  <si>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</si>
  <si>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</si>
  <si>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</si>
  <si>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</si>
  <si>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</si>
  <si>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</si>
  <si>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</si>
  <si>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</si>
  <si>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</si>
  <si>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</si>
  <si>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</si>
  <si>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</si>
  <si>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</si>
  <si>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</si>
  <si>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</si>
  <si>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</si>
  <si>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</si>
  <si>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</si>
  <si>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</si>
  <si>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</si>
  <si>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</si>
  <si>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</si>
  <si>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</si>
  <si>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</si>
  <si>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</si>
  <si>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</si>
  <si>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</si>
  <si>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</si>
  <si>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</si>
  <si>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</si>
  <si>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</si>
  <si>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</si>
  <si>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</si>
  <si>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</si>
  <si>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</si>
  <si>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</si>
  <si>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</si>
  <si>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</si>
  <si>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</si>
  <si>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</si>
  <si>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</si>
  <si>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</si>
  <si>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</si>
  <si>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</si>
  <si>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</si>
  <si>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</si>
  <si>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</si>
  <si>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</si>
  <si>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</si>
  <si>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</si>
  <si>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</si>
  <si>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</si>
  <si>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</si>
  <si>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</si>
  <si>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</si>
  <si>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</si>
  <si>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</si>
  <si>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</si>
  <si>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</si>
  <si>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</si>
  <si>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</si>
  <si>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</si>
  <si>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</si>
  <si>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</si>
  <si>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</si>
  <si>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</si>
  <si>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</si>
  <si>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</si>
  <si>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</si>
  <si>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</si>
  <si>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</si>
  <si>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</si>
  <si>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</si>
  <si>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</si>
  <si>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</si>
  <si>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</si>
  <si>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</si>
  <si>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</si>
  <si>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</si>
  <si>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</si>
  <si>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</si>
  <si>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</si>
  <si>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</si>
  <si>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</si>
  <si>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</si>
  <si>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</si>
  <si>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</si>
  <si>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</si>
  <si>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</si>
  <si>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</si>
  <si>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</si>
  <si>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</si>
  <si>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</si>
  <si>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</si>
  <si>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</si>
  <si>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</si>
  <si>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</si>
  <si>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</si>
  <si>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</si>
  <si>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</si>
  <si>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</si>
  <si>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</si>
  <si>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</si>
  <si>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</si>
  <si>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</si>
  <si>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</si>
  <si>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</si>
  <si>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</si>
  <si>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</si>
  <si>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</si>
  <si>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</si>
  <si>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</si>
  <si>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</si>
  <si>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</si>
  <si>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</si>
  <si>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</si>
  <si>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</si>
  <si>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</si>
  <si>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</si>
  <si>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</si>
  <si>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</si>
  <si>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</si>
  <si>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</si>
  <si>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</si>
  <si>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</si>
  <si>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</si>
  <si>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</si>
  <si>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</si>
  <si>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</si>
  <si>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</si>
  <si>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</si>
  <si>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</si>
  <si>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</si>
  <si>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</si>
  <si>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</si>
  <si>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</si>
  <si>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</si>
  <si>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</si>
  <si>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</si>
  <si>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</si>
  <si>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</si>
  <si>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</si>
  <si>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</si>
  <si>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</si>
  <si>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</si>
  <si>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</si>
  <si>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</si>
  <si>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</si>
  <si>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</si>
  <si>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</si>
  <si>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</si>
  <si>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</si>
  <si>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</si>
  <si>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</si>
  <si>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</si>
  <si>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</si>
  <si>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</si>
  <si>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</si>
  <si>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</si>
  <si>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</si>
  <si>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</si>
  <si>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</si>
  <si>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</si>
  <si>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</si>
  <si>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</si>
  <si>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</si>
  <si>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</si>
  <si>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</si>
  <si>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</si>
  <si>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</si>
  <si>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</si>
  <si>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</si>
  <si>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</si>
  <si>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</si>
  <si>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</si>
  <si>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</si>
  <si>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</si>
  <si>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</si>
  <si>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</si>
  <si>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</si>
  <si>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</si>
  <si>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</si>
  <si>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</si>
  <si>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</si>
  <si>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</si>
  <si>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</si>
  <si>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</si>
  <si>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</si>
  <si>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</si>
  <si>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</si>
  <si>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</si>
  <si>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</si>
  <si>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</si>
  <si>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</si>
  <si>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</si>
  <si>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</si>
  <si>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</si>
  <si>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</si>
  <si>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</si>
  <si>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</si>
  <si>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</si>
  <si>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</si>
  <si>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</si>
  <si>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</si>
  <si>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</si>
  <si>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</si>
  <si>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</si>
  <si>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</si>
  <si>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</si>
  <si>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</si>
  <si>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</si>
  <si>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</si>
  <si>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</si>
  <si>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</si>
  <si>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</si>
  <si>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</si>
  <si>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</si>
  <si>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</si>
  <si>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</si>
  <si>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</si>
  <si>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</si>
  <si>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</si>
  <si>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</si>
  <si>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</si>
  <si>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</si>
  <si>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</si>
  <si>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</si>
  <si>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</si>
  <si>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</si>
  <si>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</si>
  <si>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</si>
  <si>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</si>
  <si>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</si>
  <si>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</si>
  <si>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</si>
  <si>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</si>
  <si>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</si>
  <si>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</si>
  <si>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</si>
  <si>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</si>
  <si>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</si>
  <si>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</si>
  <si>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</si>
  <si>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</si>
  <si>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</si>
  <si>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</si>
  <si>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</si>
  <si>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</si>
  <si>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</si>
  <si>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</si>
  <si>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</si>
  <si>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</si>
  <si>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</si>
  <si>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</si>
  <si>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</si>
  <si>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</si>
  <si>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</si>
  <si>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</si>
  <si>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</si>
  <si>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</si>
  <si>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</si>
  <si>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</si>
  <si>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</si>
  <si>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</si>
  <si>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</si>
  <si>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</si>
  <si>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</si>
  <si>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</si>
  <si>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</si>
  <si>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</si>
  <si>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</si>
  <si>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</si>
  <si>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</si>
  <si>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</si>
  <si>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</si>
  <si>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</si>
  <si>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</si>
  <si>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</si>
  <si>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</si>
  <si>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</si>
  <si>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</si>
  <si>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</si>
  <si>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</si>
  <si>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</si>
  <si>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</si>
  <si>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</si>
  <si>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</si>
  <si>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</si>
  <si>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</si>
  <si>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</si>
  <si>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</si>
  <si>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</si>
  <si>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</si>
  <si>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</si>
  <si>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</si>
  <si>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</si>
  <si>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</si>
  <si>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</si>
  <si>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</si>
  <si>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</si>
  <si>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</si>
  <si>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</si>
  <si>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</si>
  <si>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</si>
  <si>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</si>
  <si>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</si>
  <si>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</si>
  <si>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</si>
  <si>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</si>
  <si>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</si>
  <si>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</si>
  <si>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</si>
  <si>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</si>
  <si>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</si>
  <si>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</si>
  <si>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</si>
  <si>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</si>
  <si>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</si>
  <si>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</si>
  <si>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</si>
  <si>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</si>
  <si>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</si>
  <si>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</si>
  <si>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</si>
  <si>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</si>
  <si>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</si>
  <si>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</si>
  <si>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</si>
  <si>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</si>
  <si>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</si>
  <si>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</si>
  <si>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</si>
  <si>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</si>
  <si>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</si>
  <si>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</si>
  <si>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</si>
  <si>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</si>
  <si>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</si>
  <si>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</si>
  <si>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</si>
  <si>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</si>
  <si>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</si>
  <si>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</si>
  <si>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</si>
  <si>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</si>
  <si>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</si>
  <si>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</si>
  <si>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</si>
  <si>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</si>
  <si>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</si>
  <si>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</si>
  <si>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</si>
  <si>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</si>
  <si>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</si>
  <si>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</si>
  <si>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</si>
  <si>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</si>
  <si>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</si>
  <si>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</si>
  <si>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</si>
  <si>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</si>
  <si>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</si>
  <si>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</si>
  <si>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</si>
  <si>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</si>
  <si>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</si>
  <si>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</si>
  <si>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</si>
  <si>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</si>
  <si>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</si>
  <si>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</si>
  <si>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</si>
  <si>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</si>
  <si>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</si>
  <si>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</si>
  <si>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</si>
  <si>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</si>
  <si>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</si>
  <si>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</si>
  <si>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</si>
  <si>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</si>
  <si>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</si>
  <si>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</si>
  <si>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</si>
  <si>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</si>
  <si>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</si>
  <si>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</si>
  <si>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</si>
  <si>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</si>
  <si>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</si>
  <si>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</si>
  <si>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</si>
  <si>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</si>
  <si>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</si>
  <si>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</si>
  <si>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</si>
  <si>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</si>
  <si>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</si>
  <si>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</si>
  <si>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</si>
  <si>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</si>
  <si>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</si>
  <si>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</si>
  <si>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</si>
  <si>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</si>
  <si>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</si>
  <si>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</si>
  <si>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</si>
  <si>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</si>
  <si>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</si>
  <si>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</si>
  <si>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</si>
  <si>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</si>
  <si>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</si>
  <si>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</si>
  <si>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</si>
  <si>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</si>
  <si>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</si>
  <si>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</si>
  <si>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</si>
  <si>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</si>
  <si>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</si>
  <si>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</si>
  <si>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</si>
  <si>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</si>
  <si>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</si>
  <si>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</si>
  <si>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</si>
  <si>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</si>
  <si>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</si>
  <si>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</si>
  <si>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</si>
  <si>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</si>
  <si>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</si>
  <si>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</si>
  <si>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</si>
  <si>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</si>
  <si>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</si>
  <si>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</si>
  <si>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</si>
  <si>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</si>
  <si>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</si>
  <si>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</si>
  <si>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</si>
  <si>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</si>
  <si>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</si>
  <si>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</si>
  <si>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</si>
  <si>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</si>
  <si>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</si>
  <si>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</si>
  <si>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</si>
  <si>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</si>
  <si>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</si>
  <si>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</si>
  <si>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</si>
  <si>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</si>
  <si>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</si>
  <si>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</si>
  <si>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</si>
  <si>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</si>
  <si>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</si>
  <si>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</si>
  <si>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</si>
  <si>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</si>
  <si>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</si>
  <si>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</si>
  <si>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</si>
  <si>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</si>
  <si>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</si>
  <si>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</si>
  <si>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</si>
  <si>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</si>
  <si>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</si>
  <si>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</si>
  <si>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</si>
  <si>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</si>
  <si>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</si>
  <si>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</si>
  <si>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</si>
  <si>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</si>
  <si>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</si>
  <si>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</si>
  <si>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</si>
  <si>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</si>
  <si>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</si>
  <si>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</si>
  <si>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</si>
  <si>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</si>
  <si>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</si>
  <si>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</si>
  <si>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</si>
  <si>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</si>
  <si>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</si>
  <si>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</si>
  <si>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</si>
  <si>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</si>
  <si>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</si>
  <si>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</si>
  <si>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</si>
  <si>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</si>
  <si>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</si>
  <si>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</si>
  <si>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</si>
  <si>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</si>
  <si>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</si>
  <si>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</si>
  <si>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</si>
  <si>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</si>
  <si>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</si>
  <si>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</si>
  <si>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</si>
  <si>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</si>
  <si>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</si>
  <si>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</si>
  <si>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</si>
  <si>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</si>
  <si>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</si>
  <si>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</si>
  <si>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</si>
  <si>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</si>
  <si>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</si>
  <si>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</si>
  <si>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</si>
  <si>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</si>
  <si>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</si>
  <si>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</si>
  <si>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</si>
  <si>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</si>
  <si>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</si>
  <si>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</si>
  <si>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</si>
  <si>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</si>
  <si>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</si>
  <si>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</si>
  <si>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</si>
  <si>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</si>
  <si>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</si>
  <si>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</si>
  <si>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</si>
  <si>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</si>
  <si>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</si>
  <si>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</si>
  <si>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</si>
  <si>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</si>
  <si>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</si>
  <si>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</si>
  <si>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</si>
  <si>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</si>
  <si>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</si>
  <si>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</si>
  <si>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</si>
  <si>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</si>
  <si>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</si>
  <si>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</si>
  <si>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</si>
  <si>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</si>
  <si>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</si>
  <si>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</si>
  <si>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</si>
  <si>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</si>
  <si>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</si>
  <si>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</si>
  <si>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</si>
  <si>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</si>
  <si>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</si>
  <si>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</si>
  <si>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</si>
  <si>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</si>
  <si>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</si>
  <si>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</si>
  <si>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</si>
  <si>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</si>
  <si>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</si>
  <si>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</si>
  <si>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</si>
  <si>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</si>
  <si>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</si>
  <si>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</si>
  <si>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</si>
  <si>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</si>
  <si>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</si>
  <si>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</si>
  <si>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</si>
  <si>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</si>
  <si>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</si>
  <si>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</si>
  <si>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</si>
  <si>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</si>
  <si>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</si>
  <si>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</si>
  <si>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</si>
  <si>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</si>
  <si>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</si>
  <si>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</si>
  <si>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</si>
  <si>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</si>
  <si>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</si>
  <si>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</si>
  <si>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</si>
  <si>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</si>
  <si>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</si>
  <si>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</si>
  <si>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</si>
  <si>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</si>
  <si>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</si>
  <si>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</si>
  <si>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</si>
  <si>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</si>
  <si>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</si>
  <si>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</si>
  <si>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</si>
  <si>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</si>
  <si>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</si>
  <si>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</si>
  <si>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</si>
  <si>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</si>
  <si>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</si>
  <si>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</si>
  <si>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</si>
  <si>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</si>
  <si>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</si>
  <si>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</si>
  <si>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</si>
  <si>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</si>
  <si>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</si>
  <si>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</si>
  <si>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</si>
  <si>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</si>
  <si>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</si>
  <si>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</si>
  <si>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</si>
  <si>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</si>
  <si>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</si>
  <si>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</si>
  <si>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</si>
  <si>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</si>
  <si>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</si>
  <si>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</si>
  <si>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</si>
  <si>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</si>
  <si>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</si>
  <si>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</si>
  <si>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</si>
  <si>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</si>
  <si>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</si>
  <si>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</si>
  <si>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</si>
  <si>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</si>
  <si>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</si>
  <si>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</si>
  <si>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</si>
  <si>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</si>
  <si>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</si>
  <si>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</si>
  <si>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</si>
  <si>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</si>
  <si>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</si>
  <si>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</si>
  <si>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</si>
  <si>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</si>
  <si>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</si>
  <si>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</si>
  <si>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</si>
  <si>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</si>
  <si>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</si>
  <si>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</si>
  <si>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</si>
  <si>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</si>
  <si>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</si>
  <si>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</si>
  <si>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</si>
  <si>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</si>
  <si>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</si>
  <si>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</si>
  <si>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</si>
  <si>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</si>
  <si>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</si>
  <si>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</si>
  <si>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</si>
  <si>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</si>
  <si>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</si>
  <si>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</si>
  <si>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</si>
  <si>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</si>
  <si>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</si>
  <si>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</si>
  <si>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</si>
  <si>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</si>
  <si>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</si>
  <si>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</si>
  <si>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</si>
  <si>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</si>
  <si>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</si>
  <si>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</si>
  <si>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</si>
  <si>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</si>
  <si>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</si>
  <si>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</si>
  <si>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</si>
  <si>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</si>
  <si>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</si>
  <si>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</si>
  <si>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</si>
  <si>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</si>
  <si>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</si>
  <si>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</si>
  <si>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</si>
  <si>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</si>
  <si>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</si>
  <si>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</si>
  <si>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</si>
  <si>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</si>
  <si>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</si>
  <si>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</si>
  <si>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</si>
  <si>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</si>
  <si>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</si>
  <si>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</si>
  <si>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</si>
  <si>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</si>
  <si>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</si>
  <si>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</si>
  <si>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</si>
  <si>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</si>
  <si>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</si>
  <si>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</si>
  <si>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</si>
  <si>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</si>
  <si>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</si>
  <si>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</si>
  <si>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</si>
  <si>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</si>
  <si>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</si>
  <si>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</si>
  <si>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</si>
  <si>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</si>
  <si>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</si>
  <si>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</si>
  <si>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</si>
  <si>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</si>
  <si>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</si>
  <si>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</si>
  <si>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</si>
  <si>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</si>
  <si>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</si>
  <si>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</si>
  <si>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</si>
  <si>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</si>
  <si>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</si>
  <si>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</si>
  <si>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</si>
  <si>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</si>
  <si>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</si>
  <si>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</si>
  <si>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</si>
  <si>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</si>
  <si>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</si>
  <si>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</si>
  <si>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</si>
  <si>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</si>
  <si>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</si>
  <si>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</si>
  <si>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</si>
  <si>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</si>
  <si>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</si>
  <si>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</si>
  <si>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</si>
  <si>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</si>
  <si>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</si>
  <si>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</si>
  <si>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</si>
  <si>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</si>
  <si>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</si>
  <si>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</si>
  <si>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</si>
  <si>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</si>
  <si>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</si>
  <si>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</si>
  <si>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</si>
  <si>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</si>
  <si>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</si>
  <si>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</si>
  <si>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</si>
  <si>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</si>
  <si>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</si>
  <si>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</si>
  <si>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</si>
  <si>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</si>
  <si>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</si>
  <si>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</si>
  <si>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</si>
  <si>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</si>
  <si>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</si>
  <si>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</si>
  <si>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</si>
  <si>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</si>
  <si>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</si>
  <si>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</si>
  <si>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</si>
  <si>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</si>
  <si>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</si>
  <si>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</si>
  <si>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</si>
  <si>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</si>
  <si>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</si>
  <si>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</si>
  <si>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</si>
  <si>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</si>
  <si>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</si>
  <si>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</si>
  <si>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</si>
  <si>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</si>
  <si>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</si>
  <si>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</si>
  <si>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</si>
  <si>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</si>
  <si>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</si>
  <si>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</si>
  <si>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</si>
  <si>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</si>
  <si>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</si>
  <si>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</si>
  <si>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</si>
  <si>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</si>
  <si>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</si>
  <si>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</si>
  <si>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</si>
  <si>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</si>
  <si>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</si>
  <si>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</si>
  <si>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</si>
  <si>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</si>
  <si>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</si>
  <si>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</si>
  <si>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</si>
  <si>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</si>
  <si>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</si>
  <si>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</si>
  <si>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</si>
  <si>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</si>
  <si>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</si>
  <si>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</si>
  <si>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</si>
  <si>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</si>
  <si>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</si>
  <si>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</si>
  <si>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</si>
  <si>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</si>
  <si>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</si>
  <si>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</si>
  <si>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</si>
  <si>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</si>
  <si>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</si>
  <si>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</si>
  <si>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</si>
  <si>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</si>
  <si>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</si>
  <si>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</si>
  <si>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</si>
  <si>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</si>
  <si>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</si>
  <si>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</si>
  <si>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</si>
  <si>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</si>
  <si>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</si>
  <si>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</si>
  <si>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</si>
  <si>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</si>
  <si>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</si>
  <si>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</si>
  <si>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</si>
  <si>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</si>
  <si>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</si>
  <si>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</si>
  <si>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</si>
  <si>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</si>
  <si>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</si>
  <si>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</si>
  <si>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</si>
  <si>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</si>
  <si>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</si>
  <si>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</si>
  <si>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</si>
  <si>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</si>
  <si>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</si>
  <si>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</si>
  <si>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</si>
  <si>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</si>
  <si>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</si>
  <si>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</si>
  <si>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</si>
  <si>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</si>
  <si>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</si>
  <si>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</si>
  <si>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</si>
  <si>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</si>
  <si>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</si>
  <si>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</si>
  <si>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</si>
  <si>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</si>
  <si>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</si>
  <si>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</si>
  <si>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</si>
  <si>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</si>
  <si>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</si>
  <si>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</si>
  <si>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</si>
  <si>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</si>
  <si>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</si>
  <si>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</si>
  <si>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</si>
  <si>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</si>
  <si>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</si>
  <si>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</si>
  <si>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</si>
  <si>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</si>
  <si>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</si>
  <si>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</si>
  <si>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</si>
  <si>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</si>
  <si>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</si>
  <si>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</si>
  <si>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</si>
  <si>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</si>
  <si>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</si>
  <si>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</si>
  <si>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</si>
  <si>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</si>
  <si>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</si>
  <si>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</si>
  <si>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</si>
  <si>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</si>
  <si>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</si>
  <si>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</si>
  <si>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</si>
  <si>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</si>
  <si>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</si>
  <si>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</si>
  <si>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</si>
  <si>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</si>
  <si>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</si>
  <si>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</si>
  <si>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</si>
  <si>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</si>
  <si>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</si>
  <si>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</si>
  <si>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</si>
  <si>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</si>
  <si>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</si>
  <si>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</si>
  <si>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</si>
  <si>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</si>
  <si>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</si>
  <si>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</si>
  <si>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</si>
  <si>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</si>
  <si>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</si>
  <si>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</si>
  <si>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</si>
  <si>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</si>
  <si>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</si>
  <si>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</si>
  <si>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</si>
  <si>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</si>
  <si>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</si>
  <si>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</si>
  <si>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</si>
  <si>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</si>
  <si>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</si>
  <si>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</si>
  <si>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</si>
  <si>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</si>
  <si>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</si>
  <si>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</si>
  <si>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</si>
  <si>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</si>
  <si>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</si>
  <si>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</si>
  <si>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</si>
  <si>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</si>
  <si>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</si>
  <si>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</si>
  <si>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</si>
  <si>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</si>
  <si>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</si>
  <si>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</si>
  <si>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</si>
  <si>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</si>
  <si>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</si>
  <si>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</si>
  <si>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</si>
  <si>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</si>
  <si>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</si>
  <si>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</si>
  <si>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</si>
  <si>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</si>
  <si>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</si>
  <si>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</si>
  <si>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</si>
  <si>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</si>
  <si>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</si>
  <si>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</si>
  <si>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</si>
  <si>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</si>
  <si>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</si>
  <si>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</si>
  <si>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</si>
  <si>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</si>
  <si>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</si>
  <si>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</si>
  <si>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</si>
  <si>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</si>
  <si>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</si>
  <si>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</si>
  <si>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</si>
  <si>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</si>
  <si>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</si>
  <si>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</si>
  <si>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</si>
  <si>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</si>
  <si>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</si>
  <si>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</si>
  <si>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</si>
  <si>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</si>
  <si>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</si>
  <si>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</si>
  <si>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</si>
  <si>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</si>
  <si>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</si>
  <si>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</si>
  <si>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</si>
  <si>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</si>
  <si>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</si>
  <si>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</si>
  <si>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</si>
  <si>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</si>
  <si>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</si>
  <si>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</si>
  <si>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</si>
  <si>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</si>
  <si>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</si>
  <si>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</si>
  <si>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</si>
  <si>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</si>
  <si>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</si>
  <si>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</si>
  <si>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</si>
  <si>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</si>
  <si>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</si>
  <si>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</si>
  <si>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</si>
  <si>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</si>
  <si>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</si>
  <si>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</si>
  <si>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</si>
  <si>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</si>
  <si>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</si>
  <si>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</si>
  <si>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</si>
  <si>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</si>
  <si>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</si>
  <si>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</si>
  <si>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</si>
  <si>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</si>
  <si>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</si>
  <si>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</si>
  <si>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</si>
  <si>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</si>
  <si>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</si>
  <si>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</si>
  <si>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</si>
  <si>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</si>
  <si>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</si>
  <si>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</si>
  <si>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</si>
  <si>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</si>
  <si>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</si>
  <si>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</si>
  <si>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</si>
  <si>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</si>
  <si>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</si>
  <si>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</si>
  <si>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</si>
  <si>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</si>
  <si>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</si>
  <si>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</si>
  <si>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</si>
  <si>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</si>
  <si>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</si>
  <si>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</si>
  <si>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</si>
  <si>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</si>
  <si>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</si>
  <si>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</si>
  <si>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</si>
  <si>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</si>
  <si>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</si>
  <si>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</si>
  <si>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</si>
  <si>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</si>
  <si>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</si>
  <si>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</si>
  <si>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</si>
  <si>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</si>
  <si>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</si>
  <si>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</si>
  <si>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</si>
  <si>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</si>
  <si>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</si>
  <si>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</si>
  <si>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</si>
  <si>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</si>
  <si>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</si>
  <si>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</si>
  <si>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</si>
  <si>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</si>
  <si>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</si>
  <si>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</si>
  <si>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</si>
  <si>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</si>
  <si>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</si>
  <si>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</si>
  <si>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</si>
  <si>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</si>
  <si>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</si>
  <si>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</si>
  <si>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</si>
  <si>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</si>
  <si>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</si>
  <si>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</si>
  <si>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</si>
  <si>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</si>
  <si>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</si>
  <si>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</si>
  <si>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</si>
  <si>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</si>
  <si>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</si>
  <si>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</si>
  <si>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</si>
  <si>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</si>
  <si>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</si>
  <si>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</si>
  <si>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</si>
  <si>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</si>
  <si>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</si>
  <si>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</si>
  <si>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</si>
  <si>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</si>
  <si>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</si>
  <si>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</si>
  <si>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</si>
  <si>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</si>
  <si>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</si>
  <si>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</si>
  <si>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</si>
  <si>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</si>
  <si>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</si>
  <si>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</si>
  <si>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</si>
  <si>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</si>
  <si>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</si>
  <si>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</si>
  <si>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</si>
  <si>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</si>
  <si>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</si>
  <si>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</si>
  <si>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</si>
  <si>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</si>
  <si>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</si>
  <si>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</si>
  <si>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</si>
  <si>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</si>
  <si>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</si>
  <si>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</si>
  <si>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</si>
  <si>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</si>
  <si>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</si>
  <si>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</si>
  <si>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</si>
  <si>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</si>
  <si>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</si>
  <si>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</si>
  <si>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</si>
  <si>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</si>
  <si>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</si>
  <si>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</si>
  <si>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</si>
  <si>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</si>
  <si>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</si>
  <si>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</si>
  <si>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</si>
  <si>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</si>
  <si>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</si>
  <si>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</si>
  <si>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</si>
  <si>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</si>
  <si>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</si>
  <si>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</si>
  <si>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</si>
  <si>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</si>
  <si>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</si>
  <si>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</si>
  <si>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</si>
  <si>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</si>
  <si>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</si>
  <si>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</si>
  <si>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</si>
  <si>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</si>
  <si>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</si>
  <si>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</si>
  <si>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</si>
  <si>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</si>
  <si>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</si>
  <si>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</si>
  <si>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</si>
  <si>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</si>
  <si>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</si>
  <si>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</si>
  <si>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</si>
  <si>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</si>
  <si>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</si>
  <si>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</si>
  <si>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</si>
  <si>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</si>
  <si>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</si>
  <si>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</si>
  <si>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</si>
  <si>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</si>
  <si>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</si>
  <si>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</si>
  <si>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</si>
  <si>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</si>
  <si>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</si>
  <si>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</si>
  <si>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</si>
  <si>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</si>
  <si>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</si>
  <si>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</si>
  <si>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</si>
  <si>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</si>
  <si>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</si>
  <si>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</si>
  <si>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</si>
  <si>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</si>
  <si>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</si>
  <si>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</si>
  <si>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</si>
  <si>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</si>
  <si>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</si>
  <si>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</si>
  <si>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</si>
  <si>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</si>
  <si>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</si>
  <si>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</si>
  <si>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</si>
  <si>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</si>
  <si>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</si>
  <si>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</si>
  <si>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</si>
  <si>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</si>
  <si>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</si>
  <si>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</si>
  <si>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</si>
  <si>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</si>
  <si>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</si>
  <si>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</si>
  <si>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</si>
  <si>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</si>
  <si>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</si>
  <si>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</si>
  <si>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</si>
  <si>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</si>
  <si>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</si>
  <si>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</si>
  <si>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</si>
  <si>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</si>
  <si>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</si>
  <si>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</si>
  <si>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</si>
  <si>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</si>
  <si>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</si>
  <si>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</si>
  <si>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</si>
  <si>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</si>
  <si>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</si>
  <si>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</si>
  <si>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</si>
  <si>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</si>
  <si>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</si>
  <si>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</si>
  <si>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</si>
  <si>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</si>
  <si>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</si>
  <si>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</si>
  <si>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</si>
  <si>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</si>
  <si>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</si>
  <si>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</si>
  <si>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</si>
  <si>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</si>
  <si>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</si>
  <si>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</si>
  <si>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</si>
  <si>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</si>
  <si>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</si>
  <si>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</si>
  <si>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</si>
  <si>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</si>
  <si>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</si>
  <si>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</si>
  <si>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</si>
  <si>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</si>
  <si>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</si>
  <si>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</si>
  <si>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</si>
  <si>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</si>
  <si>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</si>
  <si>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</si>
  <si>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</si>
  <si>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</si>
  <si>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</si>
  <si>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</si>
  <si>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</si>
  <si>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</si>
  <si>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</si>
  <si>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</si>
  <si>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</si>
  <si>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</si>
  <si>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</si>
  <si>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</si>
  <si>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</si>
  <si>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</si>
  <si>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</si>
  <si>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</si>
  <si>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</si>
  <si>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</si>
  <si>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</si>
  <si>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</si>
  <si>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</si>
  <si>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</si>
  <si>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</si>
  <si>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</si>
  <si>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</si>
  <si>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</si>
  <si>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</si>
  <si>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</si>
  <si>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</si>
  <si>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</si>
  <si>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</si>
  <si>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</si>
  <si>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</si>
  <si>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</si>
  <si>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</si>
  <si>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</si>
  <si>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</si>
  <si>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</si>
  <si>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</si>
  <si>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</si>
  <si>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</si>
  <si>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</si>
  <si>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</si>
  <si>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</si>
  <si>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</si>
  <si>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</si>
  <si>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</si>
  <si>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</si>
  <si>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</si>
  <si>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</si>
  <si>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</si>
  <si>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</si>
  <si>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</si>
  <si>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</si>
  <si>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</si>
  <si>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</si>
  <si>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</si>
  <si>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</si>
  <si>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</si>
  <si>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</si>
  <si>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</si>
  <si>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</si>
  <si>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</si>
  <si>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</si>
  <si>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</si>
  <si>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</si>
  <si>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</si>
  <si>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</si>
  <si>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</si>
  <si>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</si>
  <si>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</si>
  <si>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</si>
  <si>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</si>
  <si>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</si>
  <si>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</si>
  <si>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</si>
  <si>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</si>
  <si>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</si>
  <si>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</si>
  <si>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</si>
  <si>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</si>
  <si>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</si>
  <si>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</si>
  <si>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</si>
  <si>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</si>
  <si>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</si>
  <si>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</si>
  <si>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</si>
  <si>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</si>
  <si>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</si>
  <si>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</si>
  <si>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</si>
  <si>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</si>
  <si>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</si>
  <si>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</si>
  <si>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</si>
  <si>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</si>
  <si>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</si>
  <si>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</si>
  <si>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</si>
  <si>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</si>
  <si>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</si>
  <si>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</si>
  <si>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</si>
  <si>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</si>
  <si>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</si>
  <si>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</si>
  <si>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</si>
  <si>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</si>
  <si>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</si>
  <si>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</si>
  <si>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</si>
  <si>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</si>
  <si>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</si>
  <si>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</si>
  <si>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</si>
  <si>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</si>
  <si>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</si>
  <si>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</si>
  <si>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</si>
  <si>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</si>
  <si>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</si>
  <si>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</si>
  <si>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</si>
  <si>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</si>
  <si>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</si>
  <si>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</si>
  <si>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</si>
  <si>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</si>
  <si>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</si>
  <si>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</si>
  <si>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</si>
  <si>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</si>
  <si>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</si>
  <si>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</si>
  <si>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</si>
  <si>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</si>
  <si>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</si>
  <si>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</si>
  <si>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</si>
  <si>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</si>
  <si>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</si>
  <si>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</si>
  <si>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</si>
  <si>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</si>
  <si>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</si>
  <si>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</si>
  <si>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</si>
  <si>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</si>
  <si>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</si>
  <si>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</si>
  <si>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</si>
  <si>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</si>
  <si>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</si>
  <si>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</si>
  <si>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</si>
  <si>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</si>
  <si>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</si>
  <si>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</si>
  <si>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</si>
  <si>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</si>
  <si>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</si>
  <si>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</si>
  <si>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</si>
  <si>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</si>
  <si>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</si>
  <si>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</si>
  <si>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</si>
  <si>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</si>
  <si>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</si>
  <si>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</si>
  <si>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</si>
  <si>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</si>
  <si>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</si>
  <si>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</si>
  <si>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</si>
  <si>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</si>
  <si>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</si>
  <si>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</si>
  <si>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</si>
  <si>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</si>
  <si>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</si>
  <si>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</si>
  <si>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</si>
  <si>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</si>
  <si>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</si>
  <si>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</si>
  <si>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</si>
  <si>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</si>
  <si>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</si>
  <si>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</si>
  <si>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</si>
  <si>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</si>
  <si>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</si>
  <si>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</si>
  <si>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</si>
  <si>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</si>
  <si>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</si>
  <si>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</si>
  <si>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</si>
  <si>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</si>
  <si>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</si>
  <si>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</si>
  <si>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</si>
  <si>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</si>
  <si>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</si>
  <si>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</si>
  <si>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</si>
  <si>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</si>
  <si>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</si>
  <si>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</si>
  <si>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</si>
  <si>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</si>
  <si>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</si>
  <si>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</si>
  <si>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</si>
  <si>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</si>
  <si>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</si>
  <si>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</si>
  <si>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</si>
  <si>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</si>
  <si>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</si>
  <si>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</si>
  <si>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</si>
  <si>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</si>
  <si>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</si>
  <si>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</si>
  <si>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</si>
  <si>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</si>
  <si>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</si>
  <si>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</si>
  <si>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</si>
  <si>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</si>
  <si>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</si>
  <si>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</si>
  <si>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</si>
  <si>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</si>
  <si>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</si>
  <si>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</si>
  <si>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</si>
  <si>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</si>
  <si>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</si>
  <si>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</si>
  <si>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</si>
  <si>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</si>
  <si>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</si>
  <si>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</si>
  <si>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</si>
  <si>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</si>
  <si>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</si>
  <si>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</si>
  <si>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</si>
  <si>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</si>
  <si>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</si>
  <si>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</si>
  <si>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</si>
  <si>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</si>
  <si>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</si>
  <si>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</si>
  <si>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</si>
  <si>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</si>
  <si>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</si>
  <si>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</si>
  <si>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</si>
  <si>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</si>
  <si>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</si>
  <si>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</si>
  <si>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</si>
  <si>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</si>
  <si>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</si>
  <si>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</si>
  <si>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</si>
  <si>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</si>
  <si>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</si>
  <si>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</si>
  <si>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</si>
  <si>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</si>
  <si>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</si>
  <si>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</si>
  <si>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</si>
  <si>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</si>
  <si>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</si>
  <si>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</si>
  <si>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</si>
  <si>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</si>
  <si>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</si>
  <si>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</si>
  <si>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</si>
  <si>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</si>
  <si>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</si>
  <si>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</si>
  <si>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</si>
  <si>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</si>
  <si>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</si>
  <si>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</si>
  <si>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</si>
  <si>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</si>
  <si>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</si>
  <si>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</si>
  <si>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</si>
  <si>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</si>
  <si>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</si>
  <si>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</si>
  <si>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</si>
  <si>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</si>
  <si>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</si>
  <si>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</si>
  <si>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</si>
  <si>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</si>
  <si>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</si>
  <si>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</si>
  <si>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</si>
  <si>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</si>
  <si>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</si>
  <si>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</si>
  <si>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</si>
  <si>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</si>
  <si>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</si>
  <si>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</si>
  <si>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</si>
  <si>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</si>
  <si>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</si>
  <si>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</si>
  <si>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</si>
  <si>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</si>
  <si>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</si>
  <si>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</si>
  <si>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</si>
  <si>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</si>
  <si>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</si>
  <si>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</si>
  <si>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</si>
  <si>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</si>
  <si>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</si>
  <si>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</si>
  <si>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</si>
  <si>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</si>
  <si>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</si>
  <si>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</si>
  <si>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</si>
  <si>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</si>
  <si>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</si>
  <si>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</si>
  <si>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</si>
  <si>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</si>
  <si>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</si>
  <si>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</si>
  <si>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</si>
  <si>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</si>
  <si>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</si>
  <si>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</si>
  <si>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</si>
  <si>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</si>
  <si>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</si>
  <si>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</si>
  <si>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</si>
  <si>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</si>
  <si>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</si>
  <si>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</si>
  <si>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</si>
  <si>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</si>
  <si>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</si>
  <si>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</si>
  <si>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</si>
  <si>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</si>
  <si>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</si>
  <si>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</si>
  <si>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</si>
  <si>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</si>
  <si>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</si>
  <si>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</si>
  <si>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</si>
  <si>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</si>
  <si>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</si>
  <si>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</si>
  <si>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</si>
  <si>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</si>
  <si>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</si>
  <si>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</si>
  <si>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</si>
  <si>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</si>
  <si>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</si>
  <si>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</si>
  <si>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</si>
  <si>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</si>
  <si>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</si>
  <si>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</si>
  <si>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</si>
  <si>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</si>
  <si>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</si>
  <si>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</si>
  <si>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</si>
  <si>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</si>
  <si>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</si>
  <si>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</si>
  <si>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</si>
  <si>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</si>
  <si>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</si>
  <si>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</si>
  <si>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</si>
  <si>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</si>
  <si>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</si>
  <si>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</si>
  <si>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</si>
  <si>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</si>
  <si>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</si>
  <si>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</si>
  <si>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</si>
  <si>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</si>
  <si>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</si>
  <si>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</si>
  <si>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</si>
  <si>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</si>
  <si>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</si>
  <si>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</si>
  <si>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</si>
  <si>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</si>
  <si>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</si>
  <si>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</si>
  <si>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</si>
  <si>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</si>
  <si>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</si>
  <si>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</si>
  <si>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</si>
  <si>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</si>
  <si>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</si>
  <si>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</si>
  <si>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</si>
  <si>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</si>
  <si>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</si>
  <si>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</si>
  <si>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</si>
  <si>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</si>
  <si>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</si>
  <si>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</si>
  <si>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</si>
  <si>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</si>
  <si>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</si>
  <si>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</si>
  <si>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</si>
  <si>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</si>
  <si>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</si>
  <si>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</si>
  <si>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</si>
  <si>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</si>
  <si>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</si>
  <si>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</si>
  <si>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</si>
  <si>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</si>
  <si>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</si>
  <si>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</si>
  <si>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</si>
  <si>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</si>
  <si>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</si>
  <si>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</si>
  <si>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</si>
  <si>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</si>
  <si>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</si>
  <si>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</si>
  <si>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</si>
  <si>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</si>
  <si>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</si>
  <si>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</si>
  <si>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</si>
  <si>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</si>
  <si>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</si>
  <si>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</si>
  <si>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</si>
  <si>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</si>
  <si>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</si>
  <si>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</si>
  <si>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</si>
  <si>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</si>
  <si>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</si>
  <si>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</si>
  <si>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</si>
  <si>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</si>
  <si>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</si>
  <si>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</si>
  <si>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</si>
  <si>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</si>
  <si>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</si>
  <si>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</si>
  <si>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</si>
  <si>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</si>
  <si>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</si>
  <si>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</si>
  <si>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</si>
  <si>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</si>
  <si>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</si>
  <si>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</si>
  <si>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</si>
  <si>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</si>
  <si>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</si>
  <si>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</si>
  <si>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</si>
  <si>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</si>
  <si>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</si>
  <si>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</si>
  <si>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</si>
  <si>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</si>
  <si>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</si>
  <si>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</si>
  <si>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</si>
  <si>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</si>
  <si>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</si>
  <si>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</si>
  <si>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</si>
  <si>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</si>
  <si>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</si>
  <si>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</si>
  <si>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</si>
  <si>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</si>
  <si>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</si>
  <si>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</si>
  <si>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</si>
  <si>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</si>
  <si>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</si>
  <si>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</si>
  <si>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</si>
  <si>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</si>
  <si>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</si>
  <si>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</si>
  <si>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</si>
  <si>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</si>
  <si>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</si>
  <si>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</si>
  <si>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</si>
  <si>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</si>
  <si>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</si>
  <si>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</si>
  <si>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</si>
  <si>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</si>
  <si>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</si>
  <si>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</si>
  <si>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</si>
  <si>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</si>
  <si>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</si>
  <si>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</si>
  <si>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</si>
  <si>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</si>
  <si>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</si>
  <si>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</si>
  <si>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</si>
  <si>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</si>
  <si>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</si>
  <si>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</si>
  <si>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</si>
  <si>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</si>
  <si>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</si>
  <si>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</si>
  <si>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</si>
  <si>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</si>
  <si>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</si>
  <si>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</si>
  <si>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</si>
  <si>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</si>
  <si>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</si>
  <si>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</si>
  <si>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</si>
  <si>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</si>
  <si>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</si>
  <si>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</si>
  <si>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</si>
  <si>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</si>
  <si>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</si>
  <si>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</si>
  <si>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</si>
  <si>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</si>
  <si>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</si>
  <si>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</si>
  <si>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</si>
  <si>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</si>
  <si>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</si>
  <si>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</si>
  <si>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</si>
  <si>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</si>
  <si>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</si>
  <si>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</si>
  <si>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</si>
  <si>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</si>
  <si>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</si>
  <si>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</si>
  <si>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</si>
  <si>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</si>
  <si>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</si>
  <si>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</si>
  <si>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</si>
  <si>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</si>
  <si>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</si>
  <si>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</si>
  <si>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</si>
  <si>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</si>
  <si>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</si>
  <si>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</si>
  <si>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</si>
  <si>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</si>
  <si>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</si>
  <si>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</si>
  <si>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</si>
  <si>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</si>
  <si>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</si>
  <si>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</si>
  <si>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</si>
  <si>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</si>
  <si>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</si>
  <si>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</si>
  <si>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</si>
  <si>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</si>
  <si>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</si>
  <si>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</si>
  <si>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</si>
  <si>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</si>
  <si>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</si>
  <si>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</si>
  <si>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</si>
  <si>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</si>
  <si>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</si>
  <si>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</si>
  <si>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</si>
  <si>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</si>
  <si>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</si>
  <si>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</si>
  <si>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</si>
  <si>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</si>
  <si>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</si>
  <si>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</si>
  <si>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</si>
  <si>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</si>
  <si>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</si>
  <si>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</si>
  <si>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</si>
  <si>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</si>
  <si>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</si>
  <si>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</si>
  <si>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</si>
  <si>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</si>
  <si>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</si>
  <si>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</si>
  <si>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</si>
  <si>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</si>
  <si>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</si>
  <si>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</si>
  <si>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</si>
  <si>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</si>
  <si>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</si>
  <si>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</si>
  <si>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</si>
  <si>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</si>
  <si>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</si>
  <si>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</si>
  <si>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</si>
  <si>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</si>
  <si>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</si>
  <si>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</si>
  <si>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</si>
  <si>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</si>
  <si>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</si>
  <si>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</si>
  <si>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</si>
  <si>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</si>
  <si>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</si>
  <si>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</si>
  <si>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</si>
  <si>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</si>
  <si>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</si>
  <si>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</si>
  <si>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</si>
  <si>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</si>
  <si>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</si>
  <si>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</si>
  <si>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</si>
  <si>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</si>
  <si>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</si>
  <si>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</si>
  <si>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</si>
  <si>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</si>
  <si>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</si>
  <si>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</si>
  <si>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</si>
  <si>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</si>
  <si>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</si>
  <si>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</si>
  <si>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</si>
  <si>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</si>
  <si>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</si>
  <si>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</si>
  <si>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</si>
  <si>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</si>
  <si>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</si>
  <si>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</si>
  <si>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</si>
  <si>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</si>
  <si>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</si>
  <si>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</si>
  <si>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</si>
  <si>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</si>
  <si>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</si>
  <si>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</si>
  <si>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</si>
  <si>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</si>
  <si>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</si>
  <si>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</si>
  <si>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</si>
  <si>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</si>
  <si>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</si>
  <si>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</si>
  <si>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</si>
  <si>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</si>
  <si>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</si>
  <si>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</si>
  <si>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</si>
  <si>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</si>
  <si>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</si>
  <si>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</si>
  <si>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</si>
  <si>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</si>
  <si>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</si>
  <si>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</si>
  <si>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</si>
  <si>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</si>
  <si>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</si>
  <si>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</si>
  <si>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</si>
  <si>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</si>
  <si>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</si>
  <si>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</si>
  <si>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</si>
  <si>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</si>
  <si>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</si>
  <si>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</si>
  <si>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</si>
  <si>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</si>
  <si>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</si>
  <si>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</si>
  <si>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</si>
  <si>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</si>
  <si>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</si>
  <si>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</si>
  <si>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</si>
  <si>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</si>
  <si>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</si>
  <si>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</si>
  <si>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</si>
  <si>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</si>
  <si>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</si>
  <si>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</si>
  <si>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</si>
  <si>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</si>
  <si>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</si>
  <si>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</si>
  <si>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</si>
  <si>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</si>
  <si>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</si>
  <si>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</si>
  <si>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</si>
  <si>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</si>
  <si>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</si>
  <si>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</si>
  <si>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</si>
  <si>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</si>
  <si>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</si>
  <si>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</si>
  <si>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</si>
  <si>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</si>
  <si>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</si>
  <si>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</si>
  <si>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</si>
  <si>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</si>
  <si>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</si>
  <si>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</si>
  <si>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</si>
  <si>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</si>
  <si>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</si>
  <si>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</si>
  <si>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</si>
  <si>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</si>
  <si>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</si>
  <si>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</si>
  <si>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</si>
  <si>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</si>
  <si>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</si>
  <si>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</si>
  <si>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</si>
  <si>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</si>
  <si>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</si>
  <si>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</si>
  <si>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</si>
  <si>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</si>
  <si>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</si>
  <si>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</si>
  <si>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</si>
  <si>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</si>
  <si>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</si>
  <si>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</si>
  <si>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</si>
  <si>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</si>
  <si>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</si>
  <si>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</si>
  <si>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</si>
  <si>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</si>
  <si>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</si>
  <si>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</si>
  <si>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</si>
  <si>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</si>
  <si>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</si>
  <si>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</si>
  <si>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</si>
  <si>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</si>
  <si>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</si>
  <si>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</si>
  <si>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</si>
  <si>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</si>
  <si>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</si>
  <si>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</si>
  <si>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</si>
  <si>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</si>
  <si>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</si>
  <si>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</si>
  <si>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</si>
  <si>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</si>
  <si>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</si>
  <si>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</si>
  <si>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</si>
  <si>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</si>
  <si>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</si>
  <si>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</si>
  <si>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</si>
  <si>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</si>
  <si>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</si>
  <si>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</si>
  <si>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</si>
  <si>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</si>
  <si>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</si>
  <si>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</si>
  <si>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</si>
  <si>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</si>
  <si>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</si>
  <si>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</si>
  <si>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</si>
  <si>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</si>
  <si>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</si>
  <si>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</si>
  <si>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</si>
  <si>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</si>
  <si>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</si>
  <si>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</si>
  <si>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</si>
  <si>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</si>
  <si>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</si>
  <si>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</si>
  <si>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</si>
  <si>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</si>
  <si>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</si>
  <si>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</si>
  <si>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</si>
  <si>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</si>
  <si>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</si>
  <si>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</si>
  <si>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</si>
  <si>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</si>
  <si>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</si>
  <si>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</si>
  <si>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</si>
  <si>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</si>
  <si>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</si>
  <si>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</si>
  <si>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</si>
  <si>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</si>
  <si>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</si>
  <si>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</si>
  <si>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</si>
  <si>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</si>
  <si>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</si>
  <si>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</si>
  <si>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</si>
  <si>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</si>
  <si>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</si>
  <si>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</si>
  <si>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</si>
  <si>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</si>
  <si>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</si>
  <si>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</si>
  <si>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</si>
  <si>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</si>
  <si>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</si>
  <si>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</si>
  <si>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</si>
  <si>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</si>
  <si>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</si>
  <si>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</si>
  <si>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</si>
  <si>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</si>
  <si>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</si>
  <si>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</si>
  <si>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</si>
  <si>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</si>
  <si>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</si>
  <si>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</si>
  <si>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</si>
  <si>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</si>
  <si>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</si>
  <si>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</si>
  <si>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</si>
  <si>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</si>
  <si>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</si>
  <si>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</si>
  <si>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</si>
  <si>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</si>
  <si>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</si>
  <si>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</si>
  <si>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</si>
  <si>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</si>
  <si>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</si>
  <si>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</si>
  <si>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</si>
  <si>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</si>
  <si>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</si>
  <si>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</si>
  <si>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</si>
  <si>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</si>
  <si>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</si>
  <si>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</si>
  <si>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</si>
  <si>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</si>
  <si>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</si>
  <si>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</si>
  <si>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</si>
  <si>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</si>
  <si>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</si>
  <si>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</si>
  <si>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</si>
  <si>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</si>
  <si>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</si>
  <si>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</si>
  <si>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</si>
  <si>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</si>
  <si>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</si>
  <si>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</si>
  <si>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</si>
  <si>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</si>
  <si>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</si>
  <si>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</si>
  <si>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</si>
  <si>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</si>
  <si>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</si>
  <si>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</si>
  <si>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</si>
  <si>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</si>
  <si>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</si>
  <si>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</si>
  <si>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</si>
  <si>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</si>
  <si>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</si>
  <si>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</si>
  <si>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</si>
  <si>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</si>
  <si>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</si>
  <si>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</si>
  <si>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</si>
  <si>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</si>
  <si>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</si>
  <si>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</si>
  <si>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</si>
  <si>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</si>
  <si>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</si>
  <si>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</si>
  <si>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</si>
  <si>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</si>
  <si>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</si>
  <si>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</si>
  <si>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</si>
  <si>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</si>
  <si>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</si>
  <si>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</si>
  <si>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</si>
  <si>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</si>
  <si>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</si>
  <si>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</si>
  <si>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</si>
  <si>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</si>
  <si>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</si>
  <si>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</si>
  <si>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</si>
  <si>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</si>
  <si>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</si>
  <si>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</si>
  <si>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</si>
  <si>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</si>
  <si>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</si>
  <si>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</si>
  <si>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</si>
  <si>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</si>
  <si>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</si>
  <si>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</si>
  <si>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</si>
  <si>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</si>
  <si>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</si>
  <si>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</si>
  <si>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</si>
  <si>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</si>
  <si>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</si>
  <si>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</si>
  <si>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</si>
  <si>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</si>
  <si>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</si>
  <si>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</si>
  <si>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</si>
  <si>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</si>
  <si>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</si>
  <si>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</si>
  <si>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</si>
  <si>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</si>
  <si>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</si>
  <si>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</si>
  <si>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</si>
  <si>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</si>
  <si>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</si>
  <si>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</si>
  <si>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</si>
  <si>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</si>
  <si>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</si>
  <si>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</si>
  <si>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</si>
  <si>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</si>
  <si>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</si>
  <si>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</si>
  <si>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</si>
  <si>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</si>
  <si>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</si>
  <si>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</si>
  <si>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</si>
  <si>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</si>
  <si>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</si>
  <si>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</si>
  <si>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</si>
  <si>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</si>
  <si>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</si>
  <si>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</si>
  <si>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</si>
  <si>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</si>
  <si>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</si>
  <si>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</si>
  <si>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</si>
  <si>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</si>
  <si>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</si>
  <si>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</si>
  <si>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</si>
  <si>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</si>
  <si>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</si>
  <si>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</si>
  <si>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</si>
  <si>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</si>
  <si>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</si>
  <si>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</si>
  <si>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</si>
  <si>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</si>
  <si>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</si>
  <si>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</si>
  <si>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</si>
  <si>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</si>
  <si>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</si>
  <si>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</si>
  <si>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</si>
  <si>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</si>
  <si>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</si>
  <si>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</si>
  <si>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</si>
  <si>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</si>
  <si>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</si>
  <si>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</si>
  <si>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</si>
  <si>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</si>
  <si>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</si>
  <si>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</si>
  <si>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</si>
  <si>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</si>
  <si>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</si>
  <si>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</si>
  <si>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</si>
  <si>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</si>
  <si>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</si>
  <si>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</si>
  <si>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</si>
  <si>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</si>
  <si>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</si>
  <si>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</si>
  <si>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</si>
  <si>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</si>
  <si>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</si>
  <si>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</si>
  <si>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</si>
  <si>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</si>
  <si>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</si>
  <si>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</si>
  <si>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</si>
  <si>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</si>
  <si>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</si>
  <si>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</si>
  <si>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</si>
  <si>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</si>
  <si>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</si>
  <si>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</si>
  <si>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</si>
  <si>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</si>
  <si>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</si>
  <si>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</si>
  <si>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</si>
  <si>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</si>
  <si>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</si>
  <si>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</si>
  <si>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</si>
  <si>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</si>
  <si>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</si>
  <si>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</si>
  <si>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</si>
  <si>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</si>
  <si>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</si>
  <si>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</si>
  <si>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</si>
  <si>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</si>
  <si>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</si>
  <si>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</si>
  <si>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</si>
  <si>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</si>
  <si>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</si>
  <si>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</si>
  <si>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</si>
  <si>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</si>
  <si>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</si>
  <si>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</si>
  <si>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</si>
  <si>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</si>
  <si>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</si>
  <si>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</si>
  <si>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</si>
  <si>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</si>
  <si>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</si>
  <si>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</si>
  <si>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</si>
  <si>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</si>
  <si>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</si>
  <si>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</si>
  <si>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</si>
  <si>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</si>
  <si>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</si>
  <si>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</si>
  <si>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</si>
  <si>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</si>
  <si>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</si>
  <si>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</si>
  <si>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</si>
  <si>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</si>
  <si>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</si>
  <si>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</si>
  <si>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</si>
  <si>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</si>
  <si>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</si>
  <si>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</si>
  <si>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</si>
  <si>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</si>
  <si>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</si>
  <si>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</si>
  <si>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</si>
  <si>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</si>
  <si>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</si>
  <si>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</si>
  <si>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</si>
  <si>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</si>
  <si>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</si>
  <si>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</si>
  <si>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</si>
  <si>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</si>
  <si>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</si>
  <si>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</si>
  <si>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</si>
  <si>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</si>
  <si>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</si>
  <si>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</si>
  <si>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</si>
  <si>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</si>
  <si>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</si>
  <si>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</si>
  <si>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</si>
  <si>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</si>
  <si>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</si>
  <si>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</si>
  <si>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</si>
  <si>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</si>
  <si>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</si>
  <si>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</si>
  <si>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</si>
  <si>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</si>
  <si>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</si>
  <si>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</si>
  <si>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</si>
  <si>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</si>
  <si>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</si>
  <si>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</si>
  <si>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</si>
  <si>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</si>
  <si>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</si>
  <si>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</si>
  <si>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</si>
  <si>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</si>
  <si>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</si>
  <si>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</si>
  <si>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</si>
  <si>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</si>
  <si>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</si>
  <si>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</si>
  <si>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</si>
  <si>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</si>
  <si>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</si>
  <si>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</si>
  <si>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</si>
  <si>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</si>
  <si>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</si>
  <si>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</si>
  <si>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</si>
  <si>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</si>
  <si>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</si>
  <si>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</si>
  <si>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</si>
  <si>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</si>
  <si>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</si>
  <si>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</si>
  <si>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</si>
  <si>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</si>
  <si>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</si>
  <si>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</si>
  <si>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</si>
  <si>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</si>
  <si>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</si>
  <si>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</si>
  <si>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</si>
  <si>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</si>
  <si>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</si>
  <si>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</si>
  <si>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</si>
  <si>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</si>
  <si>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</si>
  <si>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</si>
  <si>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</si>
  <si>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</si>
  <si>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</si>
  <si>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</si>
  <si>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</si>
  <si>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</si>
  <si>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</si>
  <si>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</si>
  <si>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</si>
  <si>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</si>
  <si>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</si>
  <si>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</si>
  <si>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</si>
  <si>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</si>
  <si>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</si>
  <si>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</si>
  <si>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</si>
  <si>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</si>
  <si>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</si>
  <si>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</si>
  <si>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</si>
  <si>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</si>
  <si>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</si>
  <si>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</si>
  <si>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</si>
  <si>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</si>
  <si>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</si>
  <si>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</si>
  <si>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</si>
  <si>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</si>
  <si>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</si>
  <si>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</si>
  <si>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</si>
  <si>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</si>
  <si>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</si>
  <si>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</si>
  <si>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</si>
  <si>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</si>
  <si>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</si>
  <si>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</si>
  <si>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</si>
  <si>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</si>
  <si>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</si>
  <si>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</si>
  <si>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</si>
  <si>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</si>
  <si>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</si>
  <si>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</si>
  <si>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</si>
  <si>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</si>
  <si>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</si>
  <si>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</si>
  <si>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</si>
  <si>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</si>
  <si>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</si>
  <si>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</si>
  <si>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</si>
  <si>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</si>
  <si>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</si>
  <si>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</si>
  <si>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</si>
  <si>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</si>
  <si>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</si>
  <si>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</si>
  <si>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</si>
  <si>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</si>
  <si>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</si>
  <si>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</si>
  <si>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</si>
  <si>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</si>
  <si>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</si>
  <si>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</si>
  <si>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</si>
  <si>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</si>
  <si>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</si>
  <si>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</si>
  <si>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</si>
  <si>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</si>
  <si>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</si>
  <si>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</si>
  <si>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</si>
  <si>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</si>
  <si>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</si>
  <si>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</si>
  <si>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</si>
  <si>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</si>
  <si>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</si>
  <si>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</si>
  <si>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</si>
  <si>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</si>
  <si>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</si>
  <si>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</si>
  <si>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</si>
  <si>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</si>
  <si>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</si>
  <si>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</si>
  <si>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</si>
  <si>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</si>
  <si>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</si>
  <si>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</si>
  <si>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</si>
  <si>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</si>
  <si>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</si>
  <si>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</si>
  <si>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</si>
  <si>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</si>
  <si>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</si>
  <si>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</si>
  <si>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</si>
  <si>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</si>
  <si>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</si>
  <si>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</si>
  <si>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</si>
  <si>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</si>
  <si>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</si>
  <si>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</si>
  <si>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</si>
  <si>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</si>
  <si>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</si>
  <si>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</si>
  <si>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</si>
  <si>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</si>
  <si>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</si>
  <si>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</si>
  <si>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</si>
  <si>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</si>
  <si>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</si>
  <si>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</si>
  <si>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</si>
  <si>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</si>
  <si>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</si>
  <si>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</si>
  <si>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</si>
  <si>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</si>
  <si>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</si>
  <si>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</si>
  <si>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</si>
  <si>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</si>
  <si>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</si>
  <si>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</si>
  <si>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</si>
  <si>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</si>
  <si>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</si>
  <si>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</si>
  <si>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</si>
  <si>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</si>
  <si>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</si>
  <si>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</si>
  <si>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</si>
  <si>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</si>
  <si>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</si>
  <si>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</si>
  <si>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</si>
  <si>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</si>
  <si>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</si>
  <si>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</si>
  <si>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</si>
  <si>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</si>
  <si>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</si>
  <si>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</si>
  <si>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</si>
  <si>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</si>
  <si>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</si>
  <si>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</si>
  <si>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</si>
  <si>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</si>
  <si>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</si>
  <si>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</si>
  <si>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</si>
  <si>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</si>
  <si>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</si>
  <si>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</si>
  <si>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</si>
  <si>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</si>
  <si>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</si>
  <si>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</si>
  <si>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</si>
  <si>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</si>
  <si>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</si>
  <si>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</si>
  <si>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</si>
  <si>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</si>
  <si>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</si>
  <si>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</si>
  <si>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</si>
  <si>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</si>
  <si>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</si>
  <si>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</si>
  <si>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</si>
  <si>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</si>
  <si>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</si>
  <si>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</si>
  <si>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</si>
  <si>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</si>
  <si>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</si>
  <si>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</si>
  <si>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</si>
  <si>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</si>
  <si>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</si>
  <si>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</si>
  <si>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</si>
  <si>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</si>
  <si>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</si>
  <si>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</si>
  <si>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</si>
  <si>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</si>
  <si>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</si>
  <si>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</si>
  <si>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</si>
  <si>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</si>
  <si>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</si>
  <si>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</si>
  <si>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</si>
  <si>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</si>
  <si>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</si>
  <si>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</si>
  <si>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</si>
  <si>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</si>
  <si>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</si>
  <si>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</si>
  <si>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</si>
  <si>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</si>
  <si>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</si>
  <si>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</si>
  <si>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</si>
  <si>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</si>
  <si>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</si>
  <si>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</si>
  <si>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</si>
  <si>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</si>
  <si>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</si>
  <si>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</si>
  <si>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</si>
  <si>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</si>
  <si>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</si>
  <si>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</si>
  <si>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</si>
  <si>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</si>
  <si>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</si>
  <si>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</si>
  <si>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</si>
  <si>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</si>
  <si>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</si>
  <si>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</si>
  <si>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</si>
  <si>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</si>
  <si>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</si>
  <si>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</si>
  <si>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</si>
  <si>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</si>
  <si>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</si>
  <si>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</si>
  <si>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</si>
  <si>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</si>
  <si>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</si>
  <si>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</si>
  <si>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</si>
  <si>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</si>
  <si>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</si>
  <si>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</si>
  <si>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</si>
  <si>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</si>
  <si>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</si>
  <si>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</si>
  <si>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</si>
  <si>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</si>
  <si>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</si>
  <si>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</si>
  <si>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</si>
  <si>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</si>
  <si>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</si>
  <si>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</si>
  <si>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</si>
  <si>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</si>
  <si>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</si>
  <si>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</si>
  <si>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</si>
  <si>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</si>
  <si>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</si>
  <si>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</si>
  <si>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</si>
  <si>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</si>
  <si>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</si>
  <si>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</si>
  <si>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</si>
  <si>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</si>
  <si>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</si>
  <si>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</si>
  <si>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</si>
  <si>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</si>
  <si>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</si>
  <si>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</si>
  <si>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</si>
  <si>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</si>
  <si>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</si>
  <si>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</si>
  <si>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</si>
  <si>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</si>
  <si>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</si>
  <si>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</si>
  <si>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</si>
  <si>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</si>
  <si>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</si>
  <si>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</si>
  <si>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</si>
  <si>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</si>
  <si>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</si>
  <si>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</si>
  <si>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</si>
  <si>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</si>
  <si>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</si>
  <si>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</si>
  <si>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</si>
  <si>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</si>
  <si>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</si>
  <si>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</si>
  <si>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</si>
  <si>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</si>
  <si>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</si>
  <si>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</si>
  <si>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</si>
  <si>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</si>
  <si>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</si>
  <si>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</si>
  <si>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</si>
  <si>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</si>
  <si>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</si>
  <si>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</si>
  <si>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</si>
  <si>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</si>
  <si>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</si>
  <si>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</si>
  <si>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</si>
  <si>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</si>
  <si>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</si>
  <si>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</si>
  <si>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</si>
  <si>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</si>
  <si>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</si>
  <si>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</si>
  <si>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</si>
  <si>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</si>
  <si>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</si>
  <si>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</si>
  <si>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</si>
  <si>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</si>
  <si>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</si>
  <si>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</si>
  <si>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</si>
  <si>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</si>
  <si>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</si>
  <si>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</si>
  <si>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</si>
  <si>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</si>
  <si>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</si>
  <si>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</si>
  <si>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</si>
  <si>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</si>
  <si>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</si>
  <si>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</si>
  <si>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</si>
  <si>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</si>
  <si>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</si>
  <si>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</si>
  <si>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</si>
  <si>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</si>
  <si>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</si>
  <si>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</si>
  <si>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</si>
  <si>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</si>
  <si>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</si>
  <si>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</si>
  <si>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</si>
  <si>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</si>
  <si>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</si>
  <si>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</si>
  <si>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</si>
  <si>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</si>
  <si>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</si>
  <si>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</si>
  <si>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</si>
  <si>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</si>
  <si>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</si>
  <si>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</si>
  <si>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</si>
  <si>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</si>
  <si>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</si>
  <si>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</si>
  <si>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</si>
  <si>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</si>
  <si>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</si>
  <si>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</si>
  <si>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</si>
  <si>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</si>
  <si>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</si>
  <si>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</si>
  <si>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</si>
  <si>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</si>
  <si>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</si>
  <si>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</si>
  <si>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</si>
  <si>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</si>
  <si>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</si>
  <si>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</si>
  <si>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</si>
  <si>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</si>
  <si>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</si>
  <si>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</si>
  <si>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</si>
  <si>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</si>
  <si>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</si>
  <si>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</si>
  <si>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</si>
  <si>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</si>
  <si>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</si>
  <si>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</si>
  <si>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</si>
  <si>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</si>
  <si>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</si>
  <si>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</si>
  <si>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</si>
  <si>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</si>
  <si>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</si>
  <si>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</si>
  <si>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</si>
  <si>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</si>
  <si>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</si>
  <si>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</si>
  <si>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</si>
  <si>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</si>
  <si>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</si>
  <si>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</si>
  <si>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</si>
  <si>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</si>
  <si>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</si>
  <si>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</si>
  <si>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</si>
  <si>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</si>
  <si>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</si>
  <si>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</si>
  <si>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</si>
  <si>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</si>
  <si>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</si>
  <si>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</si>
  <si>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</si>
  <si>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</si>
  <si>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</si>
  <si>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</si>
  <si>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</si>
  <si>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</si>
  <si>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</si>
  <si>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</si>
  <si>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</si>
  <si>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</si>
  <si>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</si>
  <si>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</si>
  <si>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</si>
  <si>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</si>
  <si>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</si>
  <si>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</si>
  <si>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</si>
  <si>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</si>
  <si>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</si>
  <si>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</si>
  <si>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</si>
  <si>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</si>
  <si>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</si>
  <si>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</si>
  <si>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</si>
  <si>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</si>
  <si>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</si>
  <si>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</si>
  <si>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</si>
  <si>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</si>
  <si>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</si>
  <si>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</si>
  <si>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</si>
  <si>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</si>
  <si>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</si>
  <si>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</si>
  <si>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</si>
  <si>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</si>
  <si>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</si>
  <si>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</si>
  <si>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</si>
  <si>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</si>
  <si>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</si>
  <si>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</si>
  <si>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</si>
  <si>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</si>
  <si>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</si>
  <si>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</si>
  <si>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</si>
  <si>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</si>
  <si>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</si>
  <si>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</si>
  <si>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</si>
  <si>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</si>
  <si>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</si>
  <si>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</si>
  <si>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</si>
  <si>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</si>
  <si>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</si>
  <si>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</si>
  <si>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</si>
  <si>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</si>
  <si>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</si>
  <si>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</si>
  <si>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</si>
  <si>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</si>
  <si>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</si>
  <si>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</si>
  <si>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</si>
  <si>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</si>
  <si>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</si>
  <si>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</si>
  <si>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</si>
  <si>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</si>
  <si>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</si>
  <si>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</si>
  <si>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</si>
  <si>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</si>
  <si>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</si>
  <si>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</si>
  <si>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</si>
  <si>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</si>
  <si>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</si>
  <si>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</si>
  <si>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</si>
  <si>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</si>
  <si>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</si>
  <si>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</si>
  <si>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</si>
  <si>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</si>
  <si>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</si>
  <si>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</si>
  <si>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</si>
  <si>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</si>
  <si>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</si>
  <si>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</si>
  <si>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</si>
  <si>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</si>
  <si>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</si>
  <si>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</si>
  <si>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</si>
  <si>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</si>
  <si>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</si>
  <si>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</si>
  <si>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</si>
  <si>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</si>
  <si>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</si>
  <si>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</si>
  <si>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</si>
  <si>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</si>
  <si>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</si>
  <si>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</si>
  <si>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</si>
  <si>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</si>
  <si>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</si>
  <si>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</si>
  <si>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</si>
  <si>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</si>
  <si>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</si>
  <si>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</si>
  <si>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</si>
  <si>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</si>
  <si>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</si>
  <si>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</si>
  <si>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</si>
  <si>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</si>
  <si>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</si>
  <si>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</si>
  <si>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</si>
  <si>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</si>
  <si>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</si>
  <si>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</si>
  <si>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</si>
  <si>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</si>
  <si>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</si>
  <si>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</si>
  <si>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</si>
  <si>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</si>
  <si>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</si>
  <si>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</si>
  <si>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</si>
  <si>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</si>
  <si>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</si>
  <si>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</si>
  <si>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</si>
  <si>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</si>
  <si>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</si>
  <si>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</si>
  <si>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</si>
  <si>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</si>
  <si>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</si>
  <si>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</si>
  <si>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</si>
  <si>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</si>
  <si>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</si>
  <si>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</si>
  <si>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</si>
  <si>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</si>
  <si>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</si>
  <si>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</si>
  <si>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</si>
  <si>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</si>
  <si>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</si>
  <si>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</si>
  <si>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</si>
  <si>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</si>
  <si>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</si>
  <si>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</si>
  <si>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</si>
  <si>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</si>
  <si>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</si>
  <si>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</si>
  <si>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</si>
  <si>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</si>
  <si>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</si>
  <si>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</si>
  <si>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</si>
  <si>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</si>
  <si>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</si>
  <si>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</si>
  <si>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</si>
  <si>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</si>
  <si>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</si>
  <si>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</si>
  <si>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</si>
  <si>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</si>
  <si>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</si>
  <si>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</si>
  <si>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</si>
  <si>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</si>
  <si>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</si>
  <si>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</si>
  <si>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</si>
  <si>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</si>
  <si>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</si>
  <si>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</si>
  <si>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</si>
  <si>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</si>
  <si>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</si>
  <si>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</si>
  <si>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</si>
  <si>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</si>
  <si>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</si>
  <si>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</si>
  <si>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</si>
  <si>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</si>
  <si>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</si>
  <si>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</si>
  <si>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</si>
  <si>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</si>
  <si>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</si>
  <si>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</si>
  <si>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</si>
  <si>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</si>
  <si>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</si>
  <si>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</si>
  <si>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</si>
  <si>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</si>
  <si>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</si>
  <si>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</si>
  <si>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</si>
  <si>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</si>
  <si>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</si>
  <si>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</si>
  <si>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</si>
  <si>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</si>
  <si>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</si>
  <si>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</si>
  <si>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</si>
  <si>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</si>
  <si>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</si>
  <si>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</si>
  <si>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</si>
  <si>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</si>
  <si>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</si>
  <si>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</si>
  <si>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</si>
  <si>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</si>
  <si>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</si>
  <si>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</si>
  <si>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</si>
  <si>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</si>
  <si>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</si>
  <si>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</si>
  <si>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</si>
  <si>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</si>
  <si>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</si>
  <si>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</si>
  <si>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</si>
  <si>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</si>
  <si>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</si>
  <si>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</si>
  <si>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</si>
  <si>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</si>
  <si>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</si>
  <si>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</si>
  <si>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</si>
  <si>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</si>
  <si>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</si>
  <si>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</si>
  <si>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</si>
  <si>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</si>
  <si>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</si>
  <si>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</si>
  <si>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</si>
  <si>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</si>
  <si>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</si>
  <si>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</si>
  <si>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</si>
  <si>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</si>
  <si>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</si>
  <si>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</si>
  <si>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</si>
  <si>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</si>
  <si>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</si>
  <si>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</si>
  <si>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</si>
  <si>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</si>
  <si>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</si>
  <si>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</si>
  <si>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</si>
  <si>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</si>
  <si>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</si>
  <si>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</si>
  <si>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</si>
  <si>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</si>
  <si>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</si>
  <si>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</si>
  <si>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</si>
  <si>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</si>
  <si>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</si>
  <si>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</si>
  <si>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</si>
  <si>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</si>
  <si>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</si>
  <si>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</si>
  <si>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</si>
  <si>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</si>
  <si>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</si>
  <si>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</si>
  <si>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</si>
  <si>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</si>
  <si>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</si>
  <si>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</si>
  <si>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</si>
  <si>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</si>
  <si>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</si>
  <si>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</si>
  <si>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</si>
  <si>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</si>
  <si>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</si>
  <si>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</si>
  <si>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</si>
  <si>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</si>
  <si>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</si>
  <si>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</si>
  <si>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</si>
  <si>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</si>
  <si>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</si>
  <si>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</si>
  <si>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</si>
  <si>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</si>
  <si>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</si>
  <si>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</si>
  <si>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</si>
  <si>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</si>
  <si>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</si>
  <si>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</si>
  <si>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</si>
  <si>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</si>
  <si>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</si>
  <si>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</si>
  <si>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</si>
  <si>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</si>
  <si>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</si>
  <si>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</si>
  <si>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</si>
  <si>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</si>
  <si>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</si>
  <si>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</si>
  <si>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</si>
  <si>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</si>
  <si>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</si>
  <si>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</si>
  <si>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</si>
  <si>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</si>
  <si>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</si>
  <si>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</si>
  <si>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</si>
  <si>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</si>
  <si>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</si>
  <si>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</si>
  <si>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</si>
  <si>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</si>
  <si>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</si>
  <si>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</si>
  <si>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</si>
  <si>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</si>
  <si>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</si>
  <si>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</si>
  <si>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</si>
  <si>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</si>
  <si>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</si>
  <si>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</si>
  <si>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</si>
  <si>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</si>
  <si>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</si>
  <si>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</si>
  <si>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</si>
  <si>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</si>
  <si>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</si>
  <si>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</si>
  <si>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</si>
  <si>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</si>
  <si>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</si>
  <si>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</si>
  <si>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</si>
  <si>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</si>
  <si>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</si>
  <si>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</si>
  <si>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</si>
  <si>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</si>
  <si>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</si>
  <si>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</si>
  <si>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</si>
  <si>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</si>
  <si>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</si>
  <si>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</si>
  <si>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</si>
  <si>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</si>
  <si>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</si>
  <si>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</si>
  <si>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</si>
  <si>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</si>
  <si>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</si>
  <si>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</si>
  <si>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</si>
  <si>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</si>
  <si>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</si>
  <si>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</si>
  <si>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</si>
  <si>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</si>
  <si>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</si>
  <si>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</si>
  <si>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</si>
  <si>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</si>
  <si>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</si>
  <si>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</si>
  <si>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</si>
  <si>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</si>
  <si>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</si>
  <si>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</si>
  <si>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</si>
  <si>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</si>
  <si>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</si>
  <si>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</si>
  <si>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</si>
  <si>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</si>
  <si>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</si>
  <si>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</si>
  <si>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</si>
  <si>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</si>
  <si>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</si>
  <si>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</si>
  <si>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</si>
  <si>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</si>
  <si>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</si>
  <si>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</si>
  <si>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</si>
  <si>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</si>
  <si>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</si>
  <si>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</si>
  <si>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</si>
  <si>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</si>
  <si>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</si>
  <si>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</si>
  <si>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</si>
  <si>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</si>
  <si>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</si>
  <si>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</si>
  <si>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</si>
  <si>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</si>
  <si>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</si>
  <si>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</si>
  <si>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</si>
  <si>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</si>
  <si>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</si>
  <si>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</si>
  <si>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</si>
  <si>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</si>
  <si>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</si>
  <si>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</si>
  <si>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</si>
  <si>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</si>
  <si>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</si>
  <si>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</si>
  <si>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</si>
  <si>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</si>
  <si>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</si>
  <si>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</si>
  <si>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</si>
  <si>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</si>
  <si>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</si>
  <si>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</si>
  <si>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</si>
  <si>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</si>
  <si>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</si>
  <si>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</si>
  <si>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</si>
  <si>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</si>
  <si>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</si>
  <si>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</si>
  <si>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</si>
  <si>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</si>
  <si>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</si>
  <si>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</si>
  <si>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</si>
  <si>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</si>
  <si>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</si>
  <si>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</si>
  <si>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</si>
  <si>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</si>
  <si>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</si>
  <si>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</si>
  <si>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</si>
  <si>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</si>
  <si>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</si>
  <si>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</si>
  <si>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</si>
  <si>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</si>
  <si>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</si>
  <si>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</si>
  <si>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</si>
  <si>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</si>
  <si>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</si>
  <si>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</si>
  <si>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</si>
  <si>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</si>
  <si>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</si>
  <si>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</si>
  <si>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</si>
  <si>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</si>
  <si>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</si>
  <si>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</si>
  <si>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</si>
  <si>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</si>
  <si>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</si>
  <si>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</si>
  <si>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</si>
  <si>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</si>
  <si>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</si>
  <si>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</si>
  <si>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</si>
  <si>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</si>
  <si>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</si>
  <si>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</si>
  <si>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</si>
  <si>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</si>
  <si>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</si>
  <si>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</si>
  <si>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</si>
  <si>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</si>
  <si>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</si>
  <si>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</si>
  <si>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</si>
  <si>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</si>
  <si>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</si>
  <si>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</si>
  <si>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</si>
  <si>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</si>
  <si>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</si>
  <si>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</si>
  <si>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</si>
  <si>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</si>
  <si>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</si>
  <si>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</si>
  <si>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</si>
  <si>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</si>
  <si>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</si>
  <si>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</si>
  <si>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</si>
  <si>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</si>
  <si>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</si>
  <si>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</si>
  <si>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</si>
  <si>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</si>
  <si>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</si>
  <si>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</si>
  <si>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</si>
  <si>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</si>
  <si>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</si>
  <si>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</si>
  <si>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</si>
  <si>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</si>
  <si>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</si>
  <si>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</si>
  <si>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</si>
  <si>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</si>
  <si>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</si>
  <si>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</si>
  <si>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</si>
  <si>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</si>
  <si>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</si>
  <si>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</si>
  <si>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</si>
  <si>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</si>
  <si>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</si>
  <si>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</si>
  <si>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</si>
  <si>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</si>
  <si>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</si>
  <si>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</si>
  <si>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</si>
  <si>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</si>
  <si>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</si>
  <si>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</si>
  <si>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</si>
  <si>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</si>
  <si>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</si>
  <si>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</si>
  <si>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</si>
  <si>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</si>
  <si>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</si>
  <si>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</si>
  <si>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</si>
  <si>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</si>
  <si>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</si>
  <si>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</si>
  <si>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</si>
  <si>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</si>
  <si>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</si>
  <si>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</si>
  <si>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</si>
  <si>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</si>
  <si>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</si>
  <si>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</si>
  <si>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</si>
  <si>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</si>
  <si>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</si>
  <si>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</si>
  <si>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</si>
  <si>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</si>
  <si>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</si>
  <si>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</si>
  <si>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</si>
  <si>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</si>
  <si>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</si>
  <si>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</si>
  <si>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</si>
  <si>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</si>
  <si>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</si>
  <si>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</si>
  <si>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</si>
  <si>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</si>
  <si>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</si>
  <si>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</si>
  <si>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</si>
  <si>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</si>
  <si>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</si>
  <si>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</si>
  <si>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</si>
  <si>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</si>
  <si>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</si>
  <si>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</si>
  <si>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</si>
  <si>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</si>
  <si>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</si>
  <si>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</si>
  <si>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</si>
  <si>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</si>
  <si>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</si>
  <si>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</si>
  <si>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</si>
  <si>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</si>
  <si>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</si>
  <si>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</si>
  <si>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</si>
  <si>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</si>
  <si>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</si>
  <si>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</si>
  <si>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</si>
  <si>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</si>
  <si>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</si>
  <si>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</si>
  <si>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</si>
  <si>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</si>
  <si>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</si>
  <si>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</si>
  <si>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</si>
  <si>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</si>
  <si>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</si>
  <si>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</si>
  <si>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</si>
  <si>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</si>
  <si>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</si>
  <si>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</si>
  <si>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</si>
  <si>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</si>
  <si>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</si>
  <si>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</si>
  <si>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</si>
  <si>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</si>
  <si>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</si>
  <si>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</si>
  <si>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</si>
  <si>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</si>
  <si>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</si>
  <si>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</si>
  <si>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</si>
  <si>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</si>
  <si>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</si>
  <si>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</si>
  <si>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</si>
  <si>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</si>
  <si>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</si>
  <si>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</si>
  <si>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</si>
  <si>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</si>
  <si>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</si>
  <si>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</si>
  <si>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</si>
  <si>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</si>
  <si>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</si>
  <si>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</si>
  <si>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</si>
  <si>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</si>
  <si>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</si>
  <si>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</si>
  <si>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</si>
  <si>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</si>
  <si>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</si>
  <si>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</si>
  <si>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</si>
  <si>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</si>
  <si>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</si>
  <si>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</si>
  <si>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</si>
  <si>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</si>
  <si>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</si>
  <si>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</si>
  <si>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</si>
  <si>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</si>
  <si>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</si>
  <si>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</si>
  <si>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</si>
  <si>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</si>
  <si>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</si>
  <si>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</si>
  <si>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</si>
  <si>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</si>
  <si>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</si>
  <si>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</si>
  <si>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</si>
  <si>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</si>
  <si>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</si>
  <si>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</si>
  <si>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</si>
  <si>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</si>
  <si>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</si>
  <si>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</si>
  <si>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</si>
  <si>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</si>
  <si>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</si>
  <si>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</si>
  <si>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</si>
  <si>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</si>
  <si>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</si>
  <si>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</si>
  <si>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</si>
  <si>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</si>
  <si>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</si>
  <si>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</si>
  <si>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</si>
  <si>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</si>
  <si>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</si>
  <si>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</si>
  <si>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</si>
  <si>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</si>
  <si>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</si>
  <si>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</si>
  <si>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</si>
  <si>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</si>
  <si>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</si>
  <si>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</si>
  <si>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</si>
  <si>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</si>
  <si>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</si>
  <si>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</si>
  <si>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</si>
  <si>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</si>
  <si>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</si>
  <si>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</si>
  <si>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</si>
  <si>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</si>
  <si>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</si>
  <si>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</si>
  <si>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</si>
  <si>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</si>
  <si>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</si>
  <si>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</si>
  <si>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</si>
  <si>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</si>
  <si>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</si>
  <si>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</si>
  <si>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</si>
  <si>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</si>
  <si>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</si>
  <si>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</si>
  <si>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</si>
  <si>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</si>
  <si>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</si>
  <si>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</si>
  <si>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</si>
  <si>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</si>
  <si>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</si>
  <si>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</si>
  <si>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</si>
  <si>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</si>
  <si>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</si>
  <si>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</si>
  <si>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</si>
  <si>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</si>
  <si>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</si>
  <si>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</si>
  <si>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</si>
  <si>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</si>
  <si>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</si>
  <si>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</si>
  <si>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</si>
  <si>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</si>
  <si>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</si>
  <si>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</si>
  <si>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</si>
  <si>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</si>
  <si>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</si>
  <si>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</si>
  <si>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</si>
  <si>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</si>
  <si>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</si>
  <si>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</si>
  <si>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</si>
  <si>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</si>
  <si>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</si>
  <si>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</si>
  <si>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</si>
  <si>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</si>
  <si>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</si>
  <si>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</si>
  <si>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</si>
  <si>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</si>
  <si>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</si>
  <si>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</si>
  <si>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</si>
  <si>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</si>
  <si>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</si>
  <si>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</si>
  <si>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</si>
  <si>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</si>
  <si>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</si>
  <si>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</si>
  <si>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</si>
  <si>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</si>
  <si>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</si>
  <si>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</si>
  <si>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</si>
  <si>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</si>
  <si>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</si>
  <si>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</si>
  <si>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</si>
  <si>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</si>
  <si>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</si>
  <si>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</si>
  <si>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</si>
  <si>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</si>
  <si>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</si>
  <si>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</si>
  <si>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</si>
  <si>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</si>
  <si>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</si>
  <si>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</si>
  <si>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</si>
  <si>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</si>
  <si>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</si>
  <si>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</si>
  <si>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</si>
  <si>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</si>
  <si>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</si>
  <si>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</si>
  <si>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</si>
  <si>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</si>
  <si>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</si>
  <si>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</si>
  <si>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</si>
  <si>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</si>
  <si>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</si>
  <si>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</si>
  <si>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</si>
  <si>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</si>
  <si>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</si>
  <si>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</si>
  <si>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</si>
  <si>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</si>
  <si>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</si>
  <si>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</si>
  <si>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</si>
  <si>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</si>
  <si>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</si>
  <si>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</si>
  <si>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</si>
  <si>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</si>
  <si>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</si>
  <si>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</si>
  <si>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</si>
  <si>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</si>
  <si>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</si>
  <si>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</si>
  <si>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</si>
  <si>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</si>
  <si>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</si>
  <si>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</si>
  <si>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</si>
  <si>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</si>
  <si>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</si>
  <si>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</si>
  <si>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</si>
  <si>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</si>
  <si>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</si>
  <si>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</si>
  <si>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</si>
  <si>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</si>
  <si>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</si>
  <si>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</si>
  <si>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</si>
  <si>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</si>
  <si>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</si>
  <si>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</si>
  <si>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</si>
  <si>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</si>
  <si>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</si>
  <si>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</si>
  <si>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</si>
  <si>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</si>
  <si>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</si>
  <si>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</si>
  <si>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</si>
  <si>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</si>
  <si>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</si>
  <si>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</si>
  <si>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</si>
  <si>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</si>
  <si>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</si>
  <si>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</si>
  <si>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</si>
  <si>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</si>
  <si>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</si>
  <si>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</si>
  <si>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</si>
  <si>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</si>
  <si>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</si>
  <si>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</si>
  <si>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</si>
  <si>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</si>
  <si>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</si>
  <si>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</si>
  <si>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</si>
  <si>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</si>
  <si>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</si>
  <si>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</si>
  <si>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</si>
  <si>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</si>
  <si>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</si>
  <si>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</si>
  <si>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</si>
  <si>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</si>
  <si>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</si>
  <si>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</si>
  <si>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</si>
  <si>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</si>
  <si>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</si>
  <si>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</si>
  <si>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</si>
  <si>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</si>
  <si>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</si>
  <si>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</si>
  <si>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</si>
  <si>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</si>
  <si>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</si>
  <si>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</si>
  <si>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</si>
  <si>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</si>
  <si>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</si>
  <si>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</si>
  <si>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</si>
  <si>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</si>
  <si>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</si>
  <si>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</si>
  <si>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</si>
  <si>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</si>
  <si>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</si>
  <si>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</si>
  <si>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</si>
  <si>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</si>
  <si>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</si>
  <si>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</si>
  <si>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</si>
  <si>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</si>
  <si>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</si>
  <si>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</si>
  <si>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</si>
  <si>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</si>
  <si>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</si>
  <si>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</si>
  <si>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</si>
  <si>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</si>
  <si>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</si>
  <si>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</si>
  <si>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</si>
  <si>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</si>
  <si>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</si>
  <si>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</si>
  <si>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</si>
  <si>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</si>
  <si>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</si>
  <si>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</si>
  <si>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</si>
  <si>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</si>
  <si>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</si>
  <si>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</si>
  <si>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</si>
  <si>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</si>
  <si>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</si>
  <si>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</si>
  <si>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</si>
  <si>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</si>
  <si>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</si>
  <si>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</si>
  <si>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</si>
  <si>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</si>
  <si>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</si>
  <si>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</si>
  <si>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</si>
  <si>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</si>
  <si>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</si>
  <si>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</si>
  <si>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</si>
  <si>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</si>
  <si>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</si>
  <si>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</si>
  <si>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</si>
  <si>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</si>
  <si>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</si>
  <si>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</si>
  <si>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</si>
  <si>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</si>
  <si>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</si>
  <si>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</si>
  <si>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</si>
  <si>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</si>
  <si>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</si>
  <si>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</si>
  <si>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</si>
  <si>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</si>
  <si>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</si>
  <si>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</si>
  <si>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</si>
  <si>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</si>
  <si>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</si>
  <si>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</si>
  <si>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</si>
  <si>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</si>
  <si>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</si>
  <si>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</si>
  <si>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</si>
  <si>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</si>
  <si>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</si>
  <si>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</si>
  <si>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</si>
  <si>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</si>
  <si>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</si>
  <si>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</si>
  <si>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</si>
  <si>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</si>
  <si>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</si>
  <si>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</si>
  <si>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</si>
  <si>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</si>
  <si>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</si>
  <si>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</si>
  <si>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</si>
  <si>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</si>
  <si>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</si>
  <si>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</si>
  <si>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</si>
  <si>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</si>
  <si>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</si>
  <si>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</si>
  <si>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</si>
  <si>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</si>
  <si>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</si>
  <si>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</si>
  <si>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</si>
  <si>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</si>
  <si>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</si>
  <si>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</si>
  <si>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</si>
  <si>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</si>
  <si>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</si>
  <si>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</si>
  <si>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</si>
  <si>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</si>
  <si>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</si>
  <si>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</si>
  <si>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</si>
  <si>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</si>
  <si>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</si>
  <si>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</si>
  <si>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</si>
  <si>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</si>
  <si>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</si>
  <si>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</si>
  <si>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</si>
  <si>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</si>
  <si>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</si>
  <si>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</si>
  <si>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</si>
  <si>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</si>
  <si>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</si>
  <si>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</si>
  <si>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</si>
  <si>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</si>
  <si>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</si>
  <si>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</si>
  <si>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</si>
  <si>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</si>
  <si>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</si>
  <si>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</si>
  <si>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</si>
  <si>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</si>
  <si>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</si>
  <si>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</si>
  <si>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</si>
  <si>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</si>
  <si>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</si>
  <si>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</si>
  <si>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</si>
  <si>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</si>
  <si>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</si>
  <si>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</si>
  <si>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</si>
  <si>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</si>
  <si>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</si>
  <si>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</si>
  <si>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</si>
  <si>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</si>
  <si>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</si>
  <si>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</si>
  <si>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</si>
  <si>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</si>
  <si>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</si>
  <si>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</si>
  <si>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</si>
  <si>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</si>
  <si>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</si>
  <si>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</si>
  <si>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</si>
  <si>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</si>
  <si>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</si>
  <si>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</si>
  <si>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</si>
  <si>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</si>
  <si>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</si>
  <si>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</si>
  <si>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</si>
  <si>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</si>
  <si>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</si>
  <si>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</si>
  <si>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</si>
  <si>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</si>
  <si>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</si>
  <si>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</si>
  <si>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</si>
  <si>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</si>
  <si>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</si>
  <si>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</si>
  <si>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</si>
  <si>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</si>
  <si>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</si>
  <si>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</si>
  <si>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</si>
  <si>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</si>
  <si>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</si>
  <si>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</si>
  <si>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</si>
  <si>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</si>
  <si>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</si>
  <si>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</si>
  <si>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</si>
  <si>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</si>
  <si>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</si>
  <si>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</si>
  <si>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</si>
  <si>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</si>
  <si>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</si>
  <si>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</si>
  <si>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</si>
  <si>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</si>
  <si>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</si>
  <si>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</si>
  <si>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</si>
  <si>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</si>
  <si>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</si>
  <si>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</si>
  <si>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</si>
  <si>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</si>
  <si>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</si>
  <si>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</si>
  <si>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</si>
  <si>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</si>
  <si>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</si>
  <si>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</si>
  <si>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</si>
  <si>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</si>
  <si>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</si>
  <si>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</si>
  <si>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</si>
  <si>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</si>
  <si>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</si>
  <si>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</si>
  <si>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</si>
  <si>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</si>
  <si>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</si>
  <si>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</si>
  <si>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</si>
  <si>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</si>
  <si>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</si>
  <si>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</si>
  <si>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</si>
  <si>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</si>
  <si>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</si>
  <si>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</si>
  <si>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</si>
  <si>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</si>
  <si>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</si>
  <si>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</si>
  <si>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</si>
  <si>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</si>
  <si>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</si>
  <si>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</si>
  <si>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</si>
  <si>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</si>
  <si>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</si>
  <si>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</si>
  <si>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</si>
  <si>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</si>
  <si>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</si>
  <si>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</si>
  <si>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</si>
  <si>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</si>
  <si>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</si>
  <si>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</si>
  <si>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</si>
  <si>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</si>
  <si>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</si>
  <si>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</si>
  <si>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</si>
  <si>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</si>
  <si>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</si>
  <si>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</si>
  <si>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</si>
  <si>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</si>
  <si>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</si>
  <si>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</si>
  <si>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</si>
  <si>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</si>
  <si>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</si>
  <si>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</si>
  <si>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</si>
  <si>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</si>
  <si>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</si>
  <si>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</si>
  <si>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</si>
  <si>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</si>
  <si>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</si>
  <si>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</si>
  <si>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</si>
  <si>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</si>
  <si>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</si>
  <si>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</si>
  <si>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</si>
  <si>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</si>
  <si>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</si>
  <si>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</si>
  <si>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</si>
  <si>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</si>
  <si>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</si>
  <si>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</si>
  <si>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</si>
  <si>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</si>
  <si>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</si>
  <si>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</si>
  <si>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</si>
  <si>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</si>
  <si>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</si>
  <si>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</si>
  <si>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</si>
  <si>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</si>
  <si>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</si>
  <si>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</si>
  <si>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</si>
  <si>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</si>
  <si>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</si>
  <si>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</si>
  <si>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</si>
  <si>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</si>
  <si>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</si>
  <si>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</si>
  <si>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</si>
  <si>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</si>
  <si>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</si>
  <si>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</si>
  <si>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</si>
  <si>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</si>
  <si>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</si>
  <si>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</si>
  <si>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</si>
  <si>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</si>
  <si>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</si>
  <si>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</si>
  <si>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</si>
  <si>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</si>
  <si>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</si>
  <si>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</si>
  <si>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</si>
  <si>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</si>
  <si>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</si>
  <si>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</si>
  <si>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</si>
  <si>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</si>
  <si>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</si>
  <si>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</si>
  <si>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</si>
  <si>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</si>
  <si>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</si>
  <si>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</si>
  <si>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</si>
  <si>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</si>
  <si>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</si>
  <si>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</si>
  <si>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</si>
  <si>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</si>
  <si>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</si>
  <si>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</si>
  <si>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</si>
  <si>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</si>
  <si>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</si>
  <si>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</si>
  <si>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</si>
  <si>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</si>
  <si>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</si>
  <si>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</si>
  <si>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</si>
  <si>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</si>
  <si>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</si>
  <si>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</si>
  <si>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</si>
  <si>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</si>
  <si>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</si>
  <si>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</si>
  <si>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</si>
  <si>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</si>
  <si>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</si>
  <si>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</si>
  <si>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</si>
  <si>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</si>
  <si>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</si>
  <si>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</si>
  <si>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</si>
  <si>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</si>
  <si>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</si>
  <si>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</si>
  <si>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</si>
  <si>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</si>
  <si>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</si>
  <si>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</si>
  <si>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</si>
  <si>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</si>
  <si>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</si>
  <si>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</si>
  <si>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</si>
  <si>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</si>
  <si>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</si>
  <si>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</si>
  <si>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</si>
  <si>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</si>
  <si>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</si>
  <si>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</si>
  <si>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</si>
  <si>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</si>
  <si>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</si>
  <si>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</si>
  <si>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</si>
  <si>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</si>
  <si>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</si>
  <si>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</si>
  <si>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</si>
  <si>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</si>
  <si>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</si>
  <si>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</si>
  <si>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</si>
  <si>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</si>
  <si>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</si>
  <si>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</si>
  <si>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</si>
  <si>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</si>
  <si>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</si>
  <si>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</si>
  <si>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</si>
  <si>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</si>
  <si>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</si>
  <si>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</si>
  <si>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</si>
  <si>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</si>
  <si>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</si>
  <si>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</si>
  <si>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</si>
  <si>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</si>
  <si>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</si>
  <si>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</si>
  <si>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</si>
  <si>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</si>
  <si>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</si>
  <si>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</si>
  <si>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</si>
  <si>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</si>
  <si>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</si>
  <si>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</si>
  <si>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</si>
  <si>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</si>
  <si>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</si>
  <si>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</si>
  <si>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</si>
  <si>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</si>
  <si>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</si>
  <si>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</si>
  <si>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</si>
  <si>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</si>
  <si>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</si>
  <si>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</si>
  <si>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</si>
  <si>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</si>
  <si>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</si>
  <si>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</si>
  <si>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</si>
  <si>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</si>
  <si>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</si>
  <si>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</si>
  <si>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</si>
  <si>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</si>
  <si>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</si>
  <si>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</si>
  <si>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</si>
  <si>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</si>
  <si>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</si>
  <si>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</si>
  <si>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</si>
  <si>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</si>
  <si>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</si>
  <si>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</si>
  <si>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</si>
  <si>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</si>
  <si>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</si>
  <si>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</si>
  <si>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</si>
  <si>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</si>
  <si>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</si>
  <si>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</si>
  <si>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</si>
  <si>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</si>
  <si>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</si>
  <si>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</si>
  <si>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</si>
  <si>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</si>
  <si>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</si>
  <si>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</si>
  <si>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</si>
  <si>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</si>
  <si>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</si>
  <si>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</si>
  <si>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</si>
  <si>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</si>
  <si>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</si>
  <si>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</si>
  <si>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</si>
  <si>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</si>
  <si>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</si>
  <si>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</si>
  <si>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</si>
  <si>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</si>
  <si>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</si>
  <si>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</si>
  <si>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</si>
  <si>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</si>
  <si>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</si>
  <si>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</si>
  <si>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</si>
  <si>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</si>
  <si>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</si>
  <si>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</si>
  <si>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</si>
  <si>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</si>
  <si>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</si>
  <si>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</si>
  <si>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</si>
  <si>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</si>
  <si>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</si>
  <si>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</si>
  <si>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</si>
  <si>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</si>
  <si>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</si>
  <si>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</si>
  <si>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</si>
  <si>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</si>
  <si>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</si>
  <si>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</si>
  <si>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</si>
  <si>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</si>
  <si>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</si>
  <si>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</si>
  <si>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</si>
  <si>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</si>
  <si>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</si>
  <si>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</si>
  <si>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</si>
  <si>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</si>
  <si>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</si>
  <si>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</si>
  <si>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</si>
  <si>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</si>
  <si>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</si>
  <si>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</si>
  <si>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</si>
  <si>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</si>
  <si>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</si>
  <si>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</si>
  <si>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</si>
  <si>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</si>
  <si>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</si>
  <si>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</si>
  <si>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</si>
  <si>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</si>
  <si>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</si>
  <si>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</si>
  <si>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</si>
  <si>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</si>
  <si>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</si>
  <si>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</si>
  <si>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</si>
  <si>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</si>
  <si>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</si>
  <si>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</si>
  <si>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</si>
  <si>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</si>
  <si>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</si>
  <si>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</si>
  <si>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</si>
  <si>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</si>
  <si>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</si>
  <si>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</si>
  <si>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</si>
  <si>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</si>
  <si>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</si>
  <si>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</si>
  <si>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</si>
  <si>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</si>
  <si>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</si>
  <si>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</si>
  <si>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</si>
  <si>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</si>
  <si>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</si>
  <si>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</si>
  <si>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</si>
  <si>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</si>
  <si>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</si>
  <si>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</si>
  <si>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</si>
  <si>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</si>
  <si>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</si>
  <si>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</si>
  <si>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</si>
  <si>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</si>
  <si>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</si>
  <si>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</si>
  <si>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</si>
  <si>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</si>
  <si>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</si>
  <si>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</si>
  <si>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</si>
  <si>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</si>
  <si>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</si>
  <si>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</si>
  <si>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</si>
  <si>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</si>
  <si>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</si>
  <si>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</si>
  <si>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</si>
  <si>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</si>
  <si>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</si>
  <si>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</si>
  <si>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</si>
  <si>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</si>
  <si>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</si>
  <si>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</si>
  <si>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</si>
  <si>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</si>
  <si>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</si>
  <si>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</si>
  <si>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</si>
  <si>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</si>
  <si>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</si>
  <si>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</si>
  <si>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</si>
  <si>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</si>
  <si>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</si>
  <si>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</si>
  <si>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</si>
  <si>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</si>
  <si>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</si>
  <si>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</si>
  <si>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</si>
  <si>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</si>
  <si>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</si>
  <si>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</si>
  <si>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</si>
  <si>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</si>
  <si>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</si>
  <si>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</si>
  <si>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</si>
  <si>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</si>
  <si>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</si>
  <si>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</si>
  <si>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</si>
  <si>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</si>
  <si>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</si>
  <si>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</si>
  <si>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</si>
  <si>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</si>
  <si>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</si>
  <si>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</si>
  <si>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</si>
  <si>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</si>
  <si>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</si>
  <si>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</si>
  <si>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</si>
  <si>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</si>
  <si>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</si>
  <si>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</si>
  <si>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</si>
  <si>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</si>
  <si>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</si>
  <si>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</si>
  <si>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</si>
  <si>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</si>
  <si>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</si>
  <si>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</si>
  <si>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</si>
  <si>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</si>
  <si>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</si>
  <si>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</si>
  <si>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</si>
  <si>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</si>
  <si>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</si>
  <si>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</si>
  <si>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</si>
  <si>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</si>
  <si>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</si>
  <si>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</si>
  <si>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</si>
  <si>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</si>
  <si>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</si>
  <si>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</si>
  <si>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</si>
  <si>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</si>
  <si>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</si>
  <si>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</si>
  <si>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</si>
  <si>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</si>
  <si>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</si>
  <si>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</si>
  <si>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</si>
  <si>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</si>
  <si>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</si>
  <si>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</si>
  <si>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</si>
  <si>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</si>
  <si>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</si>
  <si>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</si>
  <si>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</si>
  <si>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</si>
  <si>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</si>
  <si>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</si>
  <si>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</si>
  <si>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</si>
  <si>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</si>
  <si>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</si>
  <si>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</si>
  <si>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</si>
  <si>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</si>
  <si>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</si>
  <si>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</si>
  <si>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</si>
  <si>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</si>
  <si>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</si>
  <si>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</si>
  <si>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</si>
  <si>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</si>
  <si>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</si>
  <si>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</si>
  <si>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</si>
  <si>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</si>
  <si>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</si>
  <si>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</si>
  <si>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</si>
  <si>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</si>
  <si>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</si>
  <si>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</si>
  <si>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</si>
  <si>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</si>
  <si>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</si>
  <si>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</si>
  <si>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</si>
  <si>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</si>
  <si>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</si>
  <si>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</si>
  <si>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</si>
  <si>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</si>
  <si>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</si>
  <si>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</si>
  <si>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</si>
  <si>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</si>
  <si>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</si>
  <si>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</si>
  <si>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</si>
  <si>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</si>
  <si>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</si>
  <si>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</si>
  <si>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</si>
  <si>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</si>
  <si>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</si>
  <si>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</si>
  <si>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</si>
  <si>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</si>
  <si>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</si>
  <si>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</si>
  <si>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</si>
  <si>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</si>
  <si>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</si>
  <si>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</si>
  <si>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</si>
  <si>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</si>
  <si>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</si>
  <si>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</si>
  <si>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</si>
  <si>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</si>
  <si>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</si>
  <si>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</si>
  <si>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</si>
  <si>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</si>
  <si>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</si>
  <si>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</si>
  <si>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</si>
  <si>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</si>
  <si>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</si>
  <si>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</si>
  <si>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</si>
  <si>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</si>
  <si>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</si>
  <si>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</si>
  <si>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</si>
  <si>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</si>
  <si>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</si>
  <si>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</si>
  <si>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</si>
  <si>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</si>
  <si>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</si>
  <si>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</si>
  <si>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</si>
  <si>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</si>
  <si>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</si>
  <si>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</si>
  <si>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</si>
  <si>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</si>
  <si>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</si>
  <si>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</si>
  <si>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</si>
  <si>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</si>
  <si>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</si>
  <si>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</si>
  <si>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</si>
  <si>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</si>
  <si>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</si>
  <si>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</si>
  <si>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</si>
  <si>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</si>
  <si>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</si>
  <si>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</si>
  <si>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</si>
  <si>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</si>
  <si>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</si>
  <si>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</si>
  <si>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</si>
  <si>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</si>
  <si>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</si>
  <si>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</si>
  <si>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</si>
  <si>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</si>
  <si>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</si>
  <si>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</si>
  <si>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</si>
  <si>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</si>
  <si>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</si>
  <si>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</si>
  <si>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</si>
  <si>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</si>
  <si>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</si>
  <si>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</si>
  <si>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</si>
  <si>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</si>
  <si>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</si>
  <si>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</si>
  <si>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</si>
  <si>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</si>
  <si>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</si>
  <si>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</si>
  <si>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</si>
  <si>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</si>
  <si>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</si>
  <si>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</si>
  <si>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</si>
  <si>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</si>
  <si>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</si>
  <si>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</si>
  <si>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</si>
  <si>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</si>
  <si>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</si>
  <si>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</si>
  <si>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</si>
  <si>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</si>
  <si>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</si>
  <si>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</si>
  <si>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</si>
  <si>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</si>
  <si>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</si>
  <si>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</si>
  <si>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</si>
  <si>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</si>
  <si>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</si>
  <si>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</si>
  <si>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</si>
  <si>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</si>
  <si>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</si>
  <si>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</si>
  <si>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</si>
  <si>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</si>
  <si>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</si>
  <si>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</si>
  <si>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</si>
  <si>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</si>
  <si>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</si>
  <si>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</si>
  <si>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</si>
  <si>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</si>
  <si>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</si>
  <si>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</si>
  <si>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</si>
  <si>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</si>
  <si>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</si>
  <si>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</si>
  <si>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</si>
  <si>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</si>
  <si>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</si>
  <si>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</si>
  <si>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</si>
  <si>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</si>
  <si>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</si>
  <si>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</si>
  <si>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</si>
  <si>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</si>
  <si>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</si>
  <si>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</si>
  <si>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</si>
  <si>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</si>
  <si>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</si>
  <si>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</si>
  <si>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</si>
  <si>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</si>
  <si>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</si>
  <si>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</si>
  <si>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</si>
  <si>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</si>
  <si>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</si>
  <si>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</si>
  <si>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</si>
  <si>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</si>
  <si>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</si>
  <si>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</si>
  <si>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</si>
  <si>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</si>
  <si>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</si>
  <si>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</si>
  <si>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</si>
  <si>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</si>
  <si>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</si>
  <si>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</si>
  <si>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</si>
  <si>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</si>
  <si>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</si>
  <si>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</si>
  <si>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</si>
  <si>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</si>
  <si>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</si>
  <si>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</si>
  <si>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</si>
  <si>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</si>
  <si>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</si>
  <si>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</si>
  <si>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</si>
  <si>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</si>
  <si>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</si>
  <si>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</si>
  <si>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</si>
  <si>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</si>
  <si>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</si>
  <si>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</si>
  <si>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</si>
  <si>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</si>
  <si>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</si>
  <si>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</si>
  <si>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</si>
  <si>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</si>
  <si>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</si>
  <si>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</si>
  <si>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</si>
  <si>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</si>
  <si>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</si>
  <si>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</si>
  <si>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</si>
  <si>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</si>
  <si>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</si>
  <si>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</si>
  <si>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</si>
  <si>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</si>
  <si>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</si>
  <si>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</si>
  <si>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</si>
  <si>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</si>
  <si>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</si>
  <si>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</si>
  <si>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</si>
  <si>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</si>
  <si>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</si>
  <si>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</si>
  <si>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</si>
  <si>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</si>
  <si>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</si>
  <si>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</si>
  <si>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</si>
  <si>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</si>
  <si>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</si>
  <si>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</si>
  <si>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</si>
  <si>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</si>
  <si>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</si>
  <si>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</si>
  <si>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</si>
  <si>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</si>
  <si>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</si>
  <si>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</si>
  <si>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</si>
  <si>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</si>
  <si>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</si>
  <si>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</si>
  <si>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</si>
  <si>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</si>
  <si>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</si>
  <si>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</si>
  <si>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</si>
  <si>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</si>
  <si>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</si>
  <si>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</si>
  <si>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</si>
  <si>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</si>
  <si>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</si>
  <si>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</si>
  <si>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</si>
  <si>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</si>
  <si>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</si>
  <si>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</si>
  <si>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</si>
  <si>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</si>
  <si>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</si>
  <si>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</si>
  <si>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</si>
  <si>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</si>
  <si>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</si>
  <si>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</si>
  <si>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</si>
  <si>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</si>
  <si>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</si>
  <si>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</si>
  <si>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</si>
  <si>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</si>
  <si>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</si>
  <si>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</si>
  <si>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</si>
  <si>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</si>
  <si>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</si>
  <si>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</si>
  <si>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</si>
  <si>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</si>
  <si>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</si>
  <si>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</si>
  <si>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</si>
  <si>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</si>
  <si>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</si>
  <si>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</si>
  <si>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</si>
  <si>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</si>
  <si>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</si>
  <si>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</si>
  <si>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</si>
  <si>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</si>
  <si>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</si>
  <si>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</si>
  <si>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</si>
  <si>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</si>
  <si>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</si>
  <si>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</si>
  <si>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</si>
  <si>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</si>
  <si>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</si>
  <si>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</si>
  <si>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</si>
  <si>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</si>
  <si>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</si>
  <si>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</si>
  <si>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</si>
  <si>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</si>
  <si>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</si>
  <si>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</si>
  <si>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</si>
  <si>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</si>
  <si>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</si>
  <si>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</si>
  <si>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</si>
  <si>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</si>
  <si>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</si>
  <si>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</si>
  <si>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</si>
  <si>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</si>
  <si>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</si>
  <si>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</si>
  <si>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</si>
  <si>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</si>
  <si>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</si>
  <si>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</si>
  <si>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</si>
  <si>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</si>
  <si>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</si>
  <si>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</si>
  <si>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</si>
  <si>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</si>
  <si>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</si>
  <si>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</si>
  <si>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</si>
  <si>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</si>
  <si>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</si>
  <si>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</si>
  <si>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</si>
  <si>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</si>
  <si>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</si>
  <si>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</si>
  <si>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</si>
  <si>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</si>
  <si>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</si>
  <si>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</si>
  <si>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</si>
  <si>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</si>
  <si>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</si>
  <si>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</si>
  <si>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</si>
  <si>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</si>
  <si>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</si>
  <si>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</si>
  <si>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</si>
  <si>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</si>
  <si>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</si>
  <si>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</si>
  <si>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</si>
  <si>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</si>
  <si>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</si>
  <si>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</si>
  <si>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</si>
  <si>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</si>
  <si>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</si>
  <si>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</si>
  <si>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</si>
  <si>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</si>
  <si>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</si>
  <si>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</si>
  <si>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</si>
  <si>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</si>
  <si>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</si>
  <si>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</si>
  <si>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</si>
  <si>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</si>
  <si>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</si>
  <si>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</si>
  <si>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</si>
  <si>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</si>
  <si>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</si>
  <si>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</si>
  <si>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</si>
  <si>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</si>
  <si>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</si>
  <si>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</si>
  <si>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</si>
  <si>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</si>
  <si>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</si>
  <si>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</si>
  <si>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</si>
  <si>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</si>
  <si>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</si>
  <si>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</si>
  <si>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</si>
  <si>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</si>
  <si>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</si>
  <si>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</si>
  <si>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</si>
  <si>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</si>
  <si>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</si>
  <si>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</si>
  <si>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</si>
  <si>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</si>
  <si>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</si>
  <si>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</si>
  <si>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</si>
  <si>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</si>
  <si>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</si>
  <si>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</si>
  <si>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</si>
  <si>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</si>
  <si>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</si>
  <si>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</si>
  <si>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</si>
  <si>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</si>
  <si>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</si>
  <si>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</si>
  <si>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</si>
  <si>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</si>
  <si>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</si>
  <si>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</si>
  <si>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</si>
  <si>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</si>
  <si>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</si>
  <si>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</si>
  <si>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</si>
  <si>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</si>
  <si>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</si>
  <si>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</si>
  <si>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</si>
  <si>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</si>
  <si>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</si>
  <si>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</si>
  <si>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</si>
  <si>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</si>
  <si>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</si>
  <si>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</si>
  <si>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</si>
  <si>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</si>
  <si>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</si>
  <si>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</si>
  <si>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</si>
  <si>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</si>
  <si>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</si>
  <si>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</si>
  <si>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</si>
  <si>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</si>
  <si>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</si>
  <si>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</si>
  <si>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</si>
  <si>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</si>
  <si>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</si>
  <si>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</si>
  <si>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</si>
  <si>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</si>
  <si>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</si>
  <si>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</si>
  <si>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</si>
  <si>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</si>
  <si>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</si>
  <si>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</si>
  <si>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</si>
  <si>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</si>
  <si>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</si>
  <si>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</si>
  <si>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</si>
  <si>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</si>
  <si>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</si>
  <si>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</si>
  <si>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</si>
  <si>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</si>
  <si>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</si>
  <si>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</si>
  <si>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</si>
  <si>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</si>
  <si>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</si>
  <si>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</si>
  <si>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</si>
  <si>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</si>
  <si>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</si>
  <si>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</si>
  <si>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</si>
  <si>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</si>
  <si>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</si>
  <si>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</si>
  <si>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</si>
  <si>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</si>
  <si>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</si>
  <si>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</si>
  <si>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</si>
  <si>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</si>
  <si>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</si>
  <si>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</si>
  <si>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</si>
  <si>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</si>
  <si>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</si>
  <si>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</si>
  <si>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</si>
  <si>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</si>
  <si>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</si>
  <si>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</si>
  <si>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</si>
  <si>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</si>
  <si>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</si>
  <si>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</si>
  <si>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</si>
  <si>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</si>
  <si>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</si>
  <si>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</si>
  <si>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</si>
  <si>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</si>
  <si>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</si>
  <si>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</si>
  <si>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</si>
  <si>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</si>
  <si>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</si>
  <si>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</si>
  <si>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</si>
  <si>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</si>
  <si>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</si>
  <si>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</si>
  <si>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</si>
  <si>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</si>
  <si>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</si>
  <si>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</si>
  <si>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</si>
  <si>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</si>
  <si>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</si>
  <si>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</si>
  <si>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</si>
  <si>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</si>
  <si>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</si>
  <si>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</si>
  <si>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</si>
  <si>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</si>
  <si>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</si>
  <si>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</si>
  <si>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</si>
  <si>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</si>
  <si>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</si>
  <si>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</si>
  <si>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</si>
  <si>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</si>
  <si>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</si>
  <si>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</si>
  <si>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</si>
  <si>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</si>
  <si>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</si>
  <si>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</si>
  <si>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</si>
  <si>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</si>
  <si>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</si>
  <si>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</si>
  <si>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</si>
  <si>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</si>
  <si>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</si>
  <si>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</si>
  <si>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</si>
  <si>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</si>
  <si>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</si>
  <si>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</si>
  <si>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</si>
  <si>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</si>
  <si>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</si>
  <si>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</si>
  <si>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</si>
  <si>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</si>
  <si>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</si>
  <si>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</si>
  <si>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</si>
  <si>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</si>
  <si>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</si>
  <si>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</si>
  <si>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</si>
  <si>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</si>
  <si>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</si>
  <si>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</si>
  <si>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</si>
  <si>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</si>
  <si>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</si>
  <si>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</si>
  <si>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</si>
  <si>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</si>
  <si>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</si>
  <si>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</si>
  <si>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</si>
  <si>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</si>
  <si>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</si>
  <si>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</si>
  <si>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</si>
  <si>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</si>
  <si>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</si>
  <si>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</si>
  <si>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</si>
  <si>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</si>
  <si>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</si>
  <si>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</si>
  <si>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</si>
  <si>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</si>
  <si>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</si>
  <si>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</si>
  <si>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</si>
  <si>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</si>
  <si>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</si>
  <si>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</si>
  <si>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</si>
  <si>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</si>
  <si>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</si>
  <si>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</si>
  <si>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</si>
  <si>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</si>
  <si>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</si>
  <si>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</si>
  <si>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</si>
  <si>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</si>
  <si>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</si>
  <si>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</si>
  <si>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</si>
  <si>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</si>
  <si>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</si>
  <si>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</si>
  <si>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</si>
  <si>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</si>
  <si>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</si>
  <si>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</si>
  <si>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</si>
  <si>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</si>
  <si>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</si>
  <si>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</si>
  <si>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</si>
  <si>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</si>
  <si>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</si>
  <si>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</si>
  <si>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</si>
  <si>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</si>
  <si>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</si>
  <si>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</si>
  <si>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</si>
  <si>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</si>
  <si>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</si>
  <si>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</si>
  <si>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</si>
  <si>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</si>
  <si>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</si>
  <si>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</si>
  <si>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</si>
  <si>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</si>
  <si>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</si>
  <si>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</si>
  <si>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</si>
  <si>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</si>
  <si>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</si>
  <si>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</si>
  <si>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</si>
  <si>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</si>
  <si>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</si>
  <si>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</si>
  <si>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</si>
  <si>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</si>
  <si>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</si>
  <si>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</si>
  <si>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</si>
  <si>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</si>
  <si>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</si>
  <si>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</si>
  <si>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</si>
  <si>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</si>
  <si>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</si>
  <si>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</si>
  <si>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</si>
  <si>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</si>
  <si>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</si>
  <si>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</si>
  <si>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</si>
  <si>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</si>
  <si>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</si>
  <si>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</si>
  <si>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</si>
  <si>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</si>
  <si>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</si>
  <si>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</si>
  <si>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</si>
  <si>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</si>
  <si>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</si>
  <si>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</si>
  <si>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</si>
  <si>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</si>
  <si>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</si>
  <si>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</si>
  <si>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</si>
  <si>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</si>
  <si>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</si>
  <si>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</si>
  <si>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</si>
  <si>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</si>
  <si>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</si>
  <si>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</si>
  <si>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</si>
  <si>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</si>
  <si>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</si>
  <si>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</si>
  <si>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</si>
  <si>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</si>
  <si>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</si>
  <si>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</si>
  <si>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</si>
  <si>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</si>
  <si>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</si>
  <si>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</si>
  <si>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</si>
  <si>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</si>
  <si>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</si>
  <si>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</si>
  <si>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</si>
  <si>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</si>
  <si>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</si>
  <si>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</si>
  <si>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</si>
  <si>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</si>
  <si>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</si>
  <si>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</si>
  <si>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</si>
  <si>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</si>
  <si>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</si>
  <si>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</si>
  <si>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</si>
  <si>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</si>
  <si>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</si>
  <si>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</si>
  <si>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</si>
  <si>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</si>
  <si>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</si>
  <si>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</si>
  <si>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</si>
  <si>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</si>
  <si>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</si>
  <si>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</si>
  <si>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</si>
  <si>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</si>
  <si>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</si>
  <si>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</si>
  <si>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</si>
  <si>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</si>
  <si>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</si>
  <si>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</si>
  <si>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</si>
  <si>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</si>
  <si>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</si>
  <si>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</si>
  <si>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</si>
  <si>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</si>
  <si>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</si>
  <si>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</si>
  <si>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</si>
  <si>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</si>
  <si>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</si>
  <si>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</si>
  <si>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</si>
  <si>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</si>
  <si>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</si>
  <si>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</si>
  <si>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</si>
  <si>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</si>
  <si>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</si>
  <si>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</si>
  <si>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</si>
  <si>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</si>
  <si>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</si>
  <si>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</si>
  <si>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</si>
  <si>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</si>
  <si>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</si>
  <si>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</si>
  <si>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</si>
  <si>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</si>
  <si>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</si>
  <si>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</si>
  <si>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</si>
  <si>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</si>
  <si>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</si>
  <si>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</si>
  <si>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</si>
  <si>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</si>
  <si>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</si>
  <si>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</si>
  <si>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</si>
  <si>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</si>
  <si>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</si>
  <si>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</si>
  <si>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</si>
  <si>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</si>
  <si>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</si>
  <si>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</si>
  <si>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</si>
  <si>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</si>
  <si>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</si>
  <si>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</si>
  <si>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</si>
  <si>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</si>
  <si>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</si>
  <si>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</si>
  <si>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</si>
  <si>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</si>
  <si>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</si>
  <si>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</si>
  <si>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</si>
  <si>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</si>
  <si>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</si>
  <si>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</si>
  <si>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</si>
  <si>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</si>
  <si>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</si>
  <si>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</si>
  <si>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</si>
  <si>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</si>
  <si>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</si>
  <si>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</si>
  <si>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</si>
  <si>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</si>
  <si>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</si>
  <si>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</si>
  <si>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</si>
  <si>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</si>
  <si>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</si>
  <si>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</si>
  <si>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</si>
  <si>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</si>
  <si>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</si>
  <si>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</si>
  <si>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</si>
  <si>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</si>
  <si>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</si>
  <si>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</si>
  <si>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</si>
  <si>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</si>
  <si>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</si>
  <si>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</si>
  <si>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</si>
  <si>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</si>
  <si>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</si>
  <si>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</si>
  <si>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</si>
  <si>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</si>
  <si>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</si>
  <si>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</si>
  <si>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</si>
  <si>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</si>
  <si>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</si>
  <si>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</si>
  <si>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</si>
  <si>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</si>
  <si>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</si>
  <si>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</si>
  <si>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</si>
  <si>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</si>
  <si>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</si>
  <si>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</si>
  <si>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</si>
  <si>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</si>
  <si>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</si>
  <si>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</si>
  <si>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</si>
  <si>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</si>
  <si>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</si>
  <si>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</si>
  <si>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</si>
  <si>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</si>
  <si>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</si>
  <si>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</si>
  <si>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</si>
  <si>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</si>
  <si>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</si>
  <si>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</si>
  <si>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</si>
  <si>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</si>
  <si>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</si>
  <si>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</si>
  <si>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</si>
  <si>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</si>
  <si>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</si>
  <si>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</si>
  <si>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</si>
  <si>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</si>
  <si>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</si>
  <si>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</si>
  <si>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</si>
  <si>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</si>
  <si>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</si>
  <si>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</si>
  <si>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</si>
  <si>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</si>
  <si>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</si>
  <si>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</si>
  <si>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</si>
  <si>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</si>
  <si>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</si>
  <si>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</si>
  <si>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</si>
  <si>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</si>
  <si>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</si>
  <si>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</si>
  <si>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</si>
  <si>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</si>
  <si>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</si>
  <si>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</si>
  <si>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</si>
  <si>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</si>
  <si>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</si>
  <si>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</si>
  <si>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</si>
  <si>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</si>
  <si>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</si>
  <si>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</si>
  <si>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</si>
  <si>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</si>
  <si>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</si>
  <si>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</si>
  <si>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</si>
  <si>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</si>
  <si>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</si>
  <si>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</si>
  <si>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</si>
  <si>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</si>
  <si>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</si>
  <si>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</si>
  <si>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</si>
  <si>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</si>
  <si>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</si>
  <si>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</si>
  <si>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</si>
  <si>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</si>
  <si>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</si>
  <si>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</si>
  <si>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</si>
  <si>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</si>
  <si>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</si>
  <si>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</si>
  <si>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</si>
  <si>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</si>
  <si>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</si>
  <si>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</si>
  <si>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</si>
  <si>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</si>
  <si>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</si>
  <si>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</si>
  <si>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</si>
  <si>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</si>
  <si>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</si>
  <si>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</si>
  <si>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</si>
  <si>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</si>
  <si>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</si>
  <si>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</si>
  <si>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</si>
  <si>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</si>
  <si>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</si>
  <si>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</si>
  <si>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</si>
  <si>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</si>
  <si>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</si>
  <si>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</si>
  <si>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</si>
  <si>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</si>
  <si>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</si>
  <si>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</si>
  <si>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</si>
  <si>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</si>
  <si>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</si>
  <si>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</si>
  <si>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</si>
  <si>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</si>
  <si>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</si>
  <si>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</si>
  <si>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</si>
  <si>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</si>
  <si>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</si>
  <si>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</si>
  <si>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</si>
  <si>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</si>
  <si>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</si>
  <si>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</si>
  <si>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</si>
  <si>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</si>
  <si>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</si>
  <si>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</si>
  <si>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</si>
  <si>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</si>
  <si>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</si>
  <si>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</si>
  <si>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</si>
  <si>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</si>
  <si>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</si>
  <si>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</si>
  <si>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</si>
  <si>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</si>
  <si>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</si>
  <si>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</si>
  <si>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</si>
  <si>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</si>
  <si>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</si>
  <si>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</si>
  <si>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</si>
  <si>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</si>
  <si>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</si>
  <si>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</si>
  <si>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</si>
  <si>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</si>
  <si>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</si>
  <si>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</si>
  <si>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</si>
  <si>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</si>
  <si>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</si>
  <si>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</si>
  <si>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</si>
  <si>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</si>
  <si>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</si>
  <si>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</si>
  <si>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</si>
  <si>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</si>
  <si>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</si>
  <si>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</si>
  <si>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</si>
  <si>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</si>
  <si>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</si>
  <si>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</si>
  <si>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</si>
  <si>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</si>
  <si>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</si>
  <si>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</si>
  <si>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</si>
  <si>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</si>
  <si>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</si>
  <si>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</si>
  <si>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</si>
  <si>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</si>
  <si>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</si>
  <si>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</si>
  <si>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</si>
  <si>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</si>
  <si>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</si>
  <si>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</si>
  <si>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</si>
  <si>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</si>
  <si>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</si>
  <si>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</si>
  <si>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</si>
  <si>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</si>
  <si>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</si>
  <si>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</si>
  <si>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</si>
  <si>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</si>
  <si>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</si>
  <si>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</si>
  <si>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</si>
  <si>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</si>
  <si>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</si>
  <si>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</si>
  <si>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</si>
  <si>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</si>
  <si>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</si>
  <si>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</si>
  <si>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</si>
  <si>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</si>
  <si>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</si>
  <si>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</si>
  <si>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</si>
  <si>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</si>
  <si>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</si>
  <si>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</si>
  <si>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</si>
  <si>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</si>
  <si>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</si>
  <si>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</si>
  <si>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</si>
  <si>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</si>
  <si>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</si>
  <si>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</si>
  <si>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</si>
  <si>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</si>
  <si>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</si>
  <si>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</si>
  <si>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</si>
  <si>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</si>
  <si>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</si>
  <si>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</si>
  <si>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</si>
  <si>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</si>
  <si>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</si>
  <si>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</si>
  <si>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</si>
  <si>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</si>
  <si>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</si>
  <si>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</si>
  <si>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</si>
  <si>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</si>
  <si>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</si>
  <si>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</si>
  <si>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</si>
  <si>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</si>
  <si>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</si>
  <si>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</si>
  <si>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</si>
  <si>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</si>
  <si>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</si>
  <si>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</si>
  <si>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</si>
  <si>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</si>
  <si>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</si>
  <si>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</si>
  <si>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</si>
  <si>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</si>
  <si>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</si>
  <si>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</si>
  <si>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</si>
  <si>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</si>
  <si>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</si>
  <si>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</si>
  <si>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</si>
  <si>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</si>
  <si>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</si>
  <si>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</si>
  <si>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</si>
  <si>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</si>
  <si>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</si>
  <si>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</si>
  <si>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</si>
  <si>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</si>
  <si>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</si>
  <si>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</si>
  <si>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</si>
  <si>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</si>
  <si>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</si>
  <si>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</si>
  <si>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</si>
  <si>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</si>
  <si>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</si>
  <si>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</si>
  <si>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</si>
  <si>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</si>
  <si>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</si>
  <si>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</si>
  <si>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</si>
  <si>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</si>
  <si>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</si>
  <si>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</si>
  <si>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</si>
  <si>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</si>
  <si>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</si>
  <si>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</si>
  <si>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</si>
  <si>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</si>
  <si>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</si>
  <si>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</si>
  <si>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</si>
  <si>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</si>
  <si>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</si>
  <si>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</si>
  <si>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</si>
  <si>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</si>
  <si>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</si>
  <si>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</si>
  <si>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</si>
  <si>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</si>
  <si>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</si>
  <si>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</si>
  <si>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</si>
  <si>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</si>
  <si>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</si>
  <si>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</si>
  <si>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</si>
  <si>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</si>
  <si>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</si>
  <si>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</si>
  <si>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</si>
  <si>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</si>
  <si>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</si>
  <si>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</si>
  <si>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</si>
  <si>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</si>
  <si>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</si>
  <si>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</si>
  <si>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</si>
  <si>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</si>
  <si>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</si>
  <si>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</si>
  <si>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</si>
  <si>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</si>
  <si>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</si>
  <si>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</si>
  <si>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</si>
  <si>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</si>
  <si>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</si>
  <si>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</si>
  <si>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</si>
  <si>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</si>
  <si>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</si>
  <si>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</si>
  <si>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</si>
  <si>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</si>
  <si>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</si>
  <si>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</si>
  <si>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</si>
  <si>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</si>
  <si>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</si>
  <si>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</si>
  <si>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</si>
  <si>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</si>
  <si>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</si>
  <si>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</si>
  <si>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</si>
  <si>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</si>
  <si>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</si>
  <si>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</si>
  <si>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</si>
  <si>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</si>
  <si>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</si>
  <si>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</si>
  <si>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</si>
  <si>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</si>
  <si>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</si>
  <si>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</si>
  <si>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</si>
  <si>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</si>
  <si>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</si>
  <si>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</si>
  <si>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</si>
  <si>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</si>
  <si>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</si>
  <si>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</si>
  <si>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</si>
  <si>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</si>
  <si>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</si>
  <si>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</si>
  <si>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</si>
  <si>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</si>
  <si>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</si>
  <si>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</si>
  <si>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</si>
  <si>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</si>
  <si>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</si>
  <si>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</si>
  <si>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</si>
  <si>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</si>
  <si>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</si>
  <si>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</si>
  <si>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</si>
  <si>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</si>
  <si>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</si>
  <si>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</si>
  <si>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</si>
  <si>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</si>
  <si>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</si>
  <si>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</si>
  <si>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</si>
  <si>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</si>
  <si>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</si>
  <si>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</si>
  <si>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</si>
  <si>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</si>
  <si>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</si>
  <si>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</si>
  <si>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</si>
  <si>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</si>
  <si>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</si>
  <si>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</si>
  <si>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</si>
  <si>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</si>
  <si>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</si>
  <si>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</si>
  <si>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</si>
  <si>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</si>
  <si>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</si>
  <si>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</si>
  <si>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</si>
  <si>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</si>
  <si>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</si>
  <si>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</si>
  <si>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</si>
  <si>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</si>
  <si>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</si>
  <si>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</si>
  <si>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</si>
  <si>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</si>
  <si>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</si>
  <si>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</si>
  <si>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</si>
  <si>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</si>
  <si>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</si>
  <si>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</si>
  <si>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</si>
  <si>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</si>
  <si>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</si>
  <si>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</si>
  <si>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</si>
  <si>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</si>
  <si>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</si>
  <si>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</si>
  <si>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</si>
  <si>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</si>
  <si>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</si>
  <si>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</si>
  <si>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</si>
  <si>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</si>
  <si>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</si>
  <si>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</si>
  <si>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</si>
  <si>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</si>
  <si>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</si>
  <si>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</si>
  <si>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</si>
  <si>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</si>
  <si>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</si>
  <si>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</si>
  <si>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</si>
  <si>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</si>
  <si>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</si>
  <si>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</si>
  <si>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</si>
  <si>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</si>
  <si>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</si>
  <si>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</si>
  <si>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</si>
  <si>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</si>
  <si>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</si>
  <si>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</si>
  <si>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</si>
  <si>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</si>
  <si>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</si>
  <si>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</si>
  <si>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</si>
  <si>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</si>
  <si>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</si>
  <si>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</si>
  <si>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</si>
  <si>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</si>
  <si>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</si>
  <si>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</si>
  <si>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</si>
  <si>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</si>
  <si>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</si>
  <si>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</si>
  <si>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</si>
  <si>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</si>
  <si>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</si>
  <si>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</si>
  <si>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</si>
  <si>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</si>
  <si>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</si>
  <si>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</si>
  <si>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</si>
  <si>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</si>
  <si>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</si>
  <si>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</si>
  <si>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</si>
  <si>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</si>
  <si>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</si>
  <si>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</si>
  <si>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</si>
  <si>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</si>
  <si>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</si>
  <si>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</si>
  <si>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</si>
  <si>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</si>
  <si>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</si>
  <si>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</si>
  <si>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</si>
  <si>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</si>
  <si>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</si>
  <si>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</si>
  <si>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</si>
  <si>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</si>
  <si>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</si>
  <si>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</si>
  <si>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</si>
  <si>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</si>
  <si>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</si>
  <si>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</si>
  <si>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</si>
  <si>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</si>
  <si>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</si>
  <si>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</si>
  <si>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</si>
  <si>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</si>
  <si>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</si>
  <si>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</si>
  <si>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</si>
  <si>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</si>
  <si>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</si>
  <si>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</si>
  <si>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</si>
  <si>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</si>
  <si>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</si>
  <si>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</si>
  <si>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</si>
  <si>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</si>
  <si>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</si>
  <si>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</si>
  <si>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</si>
  <si>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</si>
  <si>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</si>
  <si>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</si>
  <si>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</si>
  <si>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</si>
  <si>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</si>
  <si>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</si>
  <si>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</si>
  <si>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</si>
  <si>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</si>
  <si>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</si>
  <si>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</si>
  <si>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</si>
  <si>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</si>
  <si>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</si>
  <si>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</si>
  <si>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</si>
  <si>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</si>
  <si>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</si>
  <si>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</si>
  <si>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</si>
  <si>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</si>
  <si>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</si>
  <si>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</si>
  <si>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</si>
  <si>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</si>
  <si>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</si>
  <si>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</si>
  <si>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</si>
  <si>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</si>
  <si>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</si>
  <si>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</si>
  <si>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</si>
  <si>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</si>
  <si>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</si>
  <si>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</si>
  <si>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</si>
  <si>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</si>
  <si>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</si>
  <si>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</si>
  <si>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</si>
  <si>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</si>
  <si>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</si>
  <si>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</si>
  <si>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</si>
  <si>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</si>
  <si>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</si>
  <si>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</si>
  <si>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</si>
  <si>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</si>
  <si>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</si>
  <si>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</si>
  <si>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</si>
  <si>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</si>
  <si>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</si>
  <si>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</si>
  <si>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</si>
  <si>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</si>
  <si>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</si>
  <si>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</si>
  <si>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</si>
  <si>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</si>
  <si>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</si>
  <si>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</si>
  <si>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</si>
  <si>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</si>
  <si>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</si>
  <si>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</si>
  <si>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</si>
  <si>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</si>
  <si>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</si>
  <si>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</si>
  <si>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</si>
  <si>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</si>
  <si>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</si>
  <si>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</si>
  <si>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</si>
  <si>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</si>
  <si>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</si>
  <si>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</si>
  <si>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</si>
  <si>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</si>
  <si>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</si>
  <si>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</si>
  <si>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</si>
  <si>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</si>
  <si>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</si>
  <si>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</si>
  <si>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</si>
  <si>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</si>
  <si>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</si>
  <si>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</si>
  <si>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</si>
  <si>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</si>
  <si>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</si>
  <si>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</si>
  <si>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</si>
  <si>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</si>
  <si>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</si>
  <si>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</si>
  <si>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</si>
  <si>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</si>
  <si>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</si>
  <si>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</si>
  <si>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</si>
  <si>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</si>
  <si>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</si>
  <si>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</si>
  <si>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</si>
  <si>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</si>
  <si>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</si>
  <si>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</si>
  <si>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</si>
  <si>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</si>
  <si>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</si>
  <si>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</si>
  <si>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</si>
  <si>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</si>
  <si>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</si>
  <si>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</si>
  <si>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</si>
  <si>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</si>
  <si>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</si>
  <si>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</si>
  <si>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</si>
  <si>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</si>
  <si>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</si>
  <si>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</si>
  <si>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</si>
  <si>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</si>
  <si>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</si>
  <si>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</si>
  <si>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</si>
  <si>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</si>
  <si>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</si>
  <si>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</si>
  <si>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</si>
  <si>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</si>
  <si>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</si>
  <si>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</si>
  <si>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</si>
  <si>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</si>
  <si>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</si>
  <si>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</si>
  <si>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</si>
  <si>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</si>
  <si>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</si>
  <si>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</si>
  <si>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</si>
  <si>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</si>
  <si>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</si>
  <si>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</si>
  <si>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</si>
  <si>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</si>
  <si>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</si>
  <si>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</si>
  <si>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</si>
  <si>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</si>
  <si>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</si>
  <si>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</si>
  <si>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</si>
  <si>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</si>
  <si>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</si>
  <si>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</si>
  <si>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</si>
  <si>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</si>
  <si>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</si>
  <si>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</si>
  <si>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</si>
  <si>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</si>
  <si>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</si>
  <si>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</si>
  <si>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</si>
  <si>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</si>
  <si>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</si>
  <si>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</si>
  <si>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</si>
  <si>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</si>
  <si>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</si>
  <si>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</si>
  <si>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</si>
  <si>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</si>
  <si>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</si>
  <si>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</si>
  <si>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</si>
  <si>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</si>
  <si>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</si>
  <si>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</si>
  <si>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</si>
  <si>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</si>
  <si>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</si>
  <si>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</si>
  <si>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</si>
  <si>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</si>
  <si>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</si>
  <si>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</si>
  <si>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</si>
  <si>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</si>
  <si>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</si>
  <si>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</si>
  <si>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</si>
  <si>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</si>
  <si>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</si>
  <si>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</si>
  <si>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</si>
  <si>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</si>
  <si>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</si>
  <si>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</si>
  <si>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</si>
  <si>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</si>
  <si>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</si>
  <si>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</si>
  <si>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</si>
  <si>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</si>
  <si>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</si>
  <si>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</si>
  <si>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</si>
  <si>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</si>
  <si>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</si>
  <si>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</si>
  <si>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</si>
  <si>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</si>
  <si>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</si>
  <si>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</si>
  <si>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</si>
  <si>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</si>
  <si>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</si>
  <si>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</si>
  <si>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</si>
  <si>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</si>
  <si>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</si>
  <si>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</si>
  <si>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</si>
  <si>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</si>
  <si>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</si>
  <si>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</si>
  <si>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</si>
  <si>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</si>
  <si>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</si>
  <si>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</si>
  <si>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</si>
  <si>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</si>
  <si>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</si>
  <si>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</si>
  <si>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</si>
  <si>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</si>
  <si>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</si>
  <si>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</si>
  <si>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</si>
  <si>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</si>
  <si>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</si>
  <si>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</si>
  <si>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</si>
  <si>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</si>
  <si>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</si>
  <si>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</si>
  <si>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</si>
  <si>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</si>
  <si>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</si>
  <si>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</si>
  <si>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</si>
  <si>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</si>
  <si>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</si>
  <si>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</si>
  <si>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</si>
  <si>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</si>
  <si>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</si>
  <si>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</si>
  <si>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</si>
  <si>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</si>
  <si>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</si>
  <si>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</si>
  <si>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</si>
  <si>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</si>
  <si>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</si>
  <si>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</si>
  <si>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</si>
  <si>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</si>
  <si>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</si>
  <si>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</si>
  <si>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</si>
  <si>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</si>
  <si>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</si>
  <si>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</si>
  <si>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</si>
  <si>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</si>
  <si>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</si>
  <si>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</si>
  <si>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</si>
  <si>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</si>
  <si>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</si>
  <si>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</si>
  <si>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</si>
  <si>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</si>
  <si>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</si>
  <si>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</si>
  <si>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</si>
  <si>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</si>
  <si>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</si>
  <si>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</si>
  <si>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</si>
  <si>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</si>
  <si>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</si>
  <si>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</si>
  <si>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</si>
  <si>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</si>
  <si>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</si>
  <si>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</si>
  <si>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</si>
  <si>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</si>
  <si>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</si>
  <si>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</si>
  <si>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</si>
  <si>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</si>
  <si>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</si>
  <si>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</si>
  <si>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</si>
  <si>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</si>
  <si>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</si>
  <si>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</si>
  <si>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</si>
  <si>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</si>
  <si>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</si>
  <si>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</si>
  <si>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</si>
  <si>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</si>
  <si>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</si>
  <si>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</si>
  <si>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</si>
  <si>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</si>
  <si>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</si>
  <si>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</si>
  <si>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</si>
  <si>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</si>
  <si>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</si>
  <si>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</si>
  <si>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</si>
  <si>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</si>
  <si>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</si>
  <si>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</si>
  <si>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</si>
  <si>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</si>
  <si>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</si>
  <si>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</si>
  <si>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</si>
  <si>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</si>
  <si>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</si>
  <si>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</si>
  <si>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</si>
  <si>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</si>
  <si>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</si>
  <si>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</si>
  <si>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</si>
  <si>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</si>
  <si>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</si>
  <si>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</si>
  <si>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</si>
  <si>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</si>
  <si>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</si>
  <si>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</si>
  <si>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</si>
  <si>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</si>
  <si>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</si>
  <si>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</si>
  <si>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</si>
  <si>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</si>
  <si>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</si>
  <si>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</si>
  <si>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</si>
  <si>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</si>
  <si>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</si>
  <si>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</si>
  <si>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</si>
  <si>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</si>
  <si>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</si>
  <si>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</si>
  <si>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</si>
  <si>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</si>
  <si>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</si>
  <si>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</si>
  <si>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</si>
  <si>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</si>
  <si>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</si>
  <si>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</si>
  <si>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</si>
  <si>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</si>
  <si>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</si>
  <si>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</si>
  <si>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</si>
  <si>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</si>
  <si>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</si>
  <si>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</si>
  <si>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</si>
  <si>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</si>
  <si>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</si>
  <si>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</si>
  <si>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</si>
  <si>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</si>
  <si>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</si>
  <si>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</si>
  <si>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</si>
  <si>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</si>
  <si>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</si>
  <si>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</si>
  <si>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</si>
  <si>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</si>
  <si>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</si>
  <si>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</si>
  <si>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</si>
  <si>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</si>
  <si>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</si>
  <si>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</si>
  <si>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</si>
  <si>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</si>
  <si>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</si>
  <si>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</si>
  <si>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</si>
  <si>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</si>
  <si>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</si>
  <si>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</si>
  <si>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</si>
  <si>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</si>
  <si>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</si>
  <si>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</si>
  <si>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</si>
  <si>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</si>
  <si>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</si>
  <si>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</si>
  <si>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</si>
  <si>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</si>
  <si>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</si>
  <si>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</si>
  <si>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</si>
  <si>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</si>
  <si>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</si>
  <si>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</si>
  <si>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</si>
  <si>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</si>
  <si>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</si>
  <si>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</si>
  <si>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</si>
  <si>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</si>
  <si>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</si>
  <si>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</si>
  <si>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</si>
  <si>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</si>
  <si>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</si>
  <si>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</si>
  <si>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</si>
  <si>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</si>
  <si>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</si>
  <si>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</si>
  <si>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</si>
  <si>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</si>
  <si>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</si>
  <si>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</si>
  <si>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</si>
  <si>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</si>
  <si>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</si>
  <si>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</si>
  <si>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</si>
  <si>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</si>
  <si>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</si>
  <si>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</si>
  <si>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</si>
  <si>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</si>
  <si>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</si>
  <si>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</si>
  <si>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</si>
  <si>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</si>
  <si>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</si>
  <si>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</si>
  <si>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</si>
  <si>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</si>
  <si>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</si>
  <si>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</si>
  <si>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</si>
  <si>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</si>
  <si>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</si>
  <si>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</si>
  <si>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</si>
  <si>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</si>
  <si>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</si>
  <si>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</si>
  <si>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</si>
  <si>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</si>
  <si>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</si>
  <si>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</si>
  <si>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</si>
  <si>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</si>
  <si>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</si>
  <si>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</si>
  <si>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</si>
  <si>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</si>
  <si>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</si>
  <si>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</si>
  <si>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</si>
  <si>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</si>
  <si>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</si>
  <si>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</si>
  <si>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</si>
  <si>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</si>
  <si>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</si>
  <si>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</si>
  <si>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</si>
  <si>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</si>
  <si>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</si>
  <si>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</si>
  <si>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</si>
  <si>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</si>
  <si>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</si>
  <si>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</si>
  <si>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</si>
  <si>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</si>
  <si>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</si>
  <si>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</si>
  <si>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</si>
  <si>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</si>
  <si>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</si>
  <si>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</si>
  <si>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</si>
  <si>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</si>
  <si>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</si>
  <si>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</si>
  <si>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</si>
  <si>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</si>
  <si>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</si>
  <si>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</si>
  <si>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</si>
  <si>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</si>
  <si>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</si>
  <si>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</si>
  <si>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</si>
  <si>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</si>
  <si>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</si>
  <si>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</si>
  <si>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</si>
  <si>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</si>
  <si>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</si>
  <si>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</si>
  <si>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</si>
  <si>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</si>
  <si>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</si>
  <si>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</si>
  <si>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</si>
  <si>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</si>
  <si>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</si>
  <si>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</si>
  <si>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</si>
  <si>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</si>
  <si>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</si>
  <si>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</si>
  <si>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</si>
  <si>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</si>
  <si>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</si>
  <si>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</si>
  <si>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</si>
  <si>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</si>
  <si>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</si>
  <si>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</si>
  <si>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</si>
  <si>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</si>
  <si>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</si>
  <si>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</si>
  <si>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</si>
  <si>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</si>
  <si>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</si>
  <si>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</si>
  <si>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</si>
  <si>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</si>
  <si>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</si>
  <si>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</si>
  <si>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</si>
  <si>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</si>
  <si>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</si>
  <si>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</si>
  <si>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</si>
  <si>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</si>
  <si>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</si>
  <si>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</si>
  <si>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</si>
  <si>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</si>
  <si>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</si>
  <si>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</si>
  <si>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</si>
  <si>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</si>
  <si>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</si>
  <si>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</si>
  <si>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</si>
  <si>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</si>
  <si>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</si>
  <si>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</si>
  <si>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</si>
  <si>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</si>
  <si>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</si>
  <si>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</si>
  <si>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</si>
  <si>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</si>
  <si>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</si>
  <si>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</si>
  <si>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</si>
  <si>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</si>
  <si>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</si>
  <si>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</si>
  <si>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</si>
  <si>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</si>
  <si>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</si>
  <si>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</si>
  <si>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</si>
  <si>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</si>
  <si>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</si>
  <si>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</si>
  <si>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</si>
  <si>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</si>
  <si>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</si>
  <si>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</si>
  <si>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</si>
  <si>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</si>
  <si>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</si>
  <si>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</si>
  <si>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</si>
  <si>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</si>
  <si>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</si>
  <si>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</si>
  <si>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</si>
  <si>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</si>
  <si>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</si>
  <si>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</si>
  <si>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</si>
  <si>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</si>
  <si>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</si>
  <si>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</si>
  <si>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</si>
  <si>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</si>
  <si>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</si>
  <si>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</si>
  <si>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</si>
  <si>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</si>
  <si>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</si>
  <si>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</si>
  <si>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</si>
  <si>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</si>
  <si>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</si>
  <si>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</si>
  <si>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</si>
  <si>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</si>
  <si>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</si>
  <si>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</si>
  <si>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</si>
  <si>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</si>
  <si>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</si>
  <si>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</si>
  <si>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</si>
  <si>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</si>
  <si>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</si>
  <si>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</si>
  <si>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</si>
  <si>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</si>
  <si>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</si>
  <si>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</si>
  <si>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</si>
  <si>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</si>
  <si>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</si>
  <si>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</si>
  <si>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</si>
  <si>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</si>
  <si>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</si>
  <si>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</si>
  <si>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</si>
  <si>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</si>
  <si>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</si>
  <si>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</si>
  <si>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</si>
  <si>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</si>
  <si>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</si>
  <si>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</si>
  <si>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</si>
  <si>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</si>
  <si>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</si>
  <si>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</si>
  <si>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</si>
  <si>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</si>
  <si>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</si>
  <si>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</si>
  <si>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</si>
  <si>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</si>
  <si>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</si>
  <si>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</si>
  <si>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</si>
  <si>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</si>
  <si>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</si>
  <si>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</si>
  <si>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</si>
  <si>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</si>
  <si>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</si>
  <si>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</si>
  <si>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</si>
  <si>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</si>
  <si>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</si>
  <si>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</si>
  <si>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</si>
  <si>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</si>
  <si>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</si>
  <si>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</si>
  <si>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</si>
  <si>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</si>
  <si>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</si>
  <si>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</si>
  <si>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</si>
  <si>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</si>
  <si>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</si>
  <si>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</si>
  <si>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</si>
  <si>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</si>
  <si>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</si>
  <si>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</si>
  <si>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</si>
  <si>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</si>
  <si>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</si>
  <si>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</si>
  <si>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</si>
  <si>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</si>
  <si>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</si>
  <si>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</si>
  <si>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</si>
  <si>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</si>
  <si>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</si>
  <si>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</si>
  <si>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</si>
  <si>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</si>
  <si>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</si>
  <si>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</si>
  <si>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</si>
  <si>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</si>
  <si>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</si>
  <si>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</si>
  <si>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</si>
  <si>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</si>
  <si>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</si>
  <si>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</si>
  <si>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</si>
  <si>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</si>
  <si>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</si>
  <si>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</si>
  <si>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</si>
  <si>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</si>
  <si>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</si>
  <si>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</si>
  <si>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</si>
  <si>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</si>
  <si>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</si>
  <si>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</si>
  <si>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</si>
  <si>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</si>
  <si>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</si>
  <si>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</si>
  <si>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</si>
  <si>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</si>
  <si>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</si>
  <si>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</si>
  <si>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</si>
  <si>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</si>
  <si>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</si>
  <si>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</si>
  <si>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</si>
  <si>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</si>
  <si>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</si>
  <si>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</si>
  <si>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</si>
  <si>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</si>
  <si>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</si>
  <si>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</si>
  <si>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</si>
  <si>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</si>
  <si>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</si>
  <si>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</si>
  <si>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</si>
  <si>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</si>
  <si>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</si>
  <si>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</si>
  <si>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</si>
  <si>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</si>
  <si>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</si>
  <si>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</si>
  <si>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</si>
  <si>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</si>
  <si>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</si>
  <si>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</si>
  <si>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</si>
  <si>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</si>
  <si>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</si>
  <si>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</si>
  <si>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</si>
  <si>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</si>
  <si>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</si>
  <si>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</si>
  <si>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</si>
  <si>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</si>
  <si>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</si>
  <si>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</si>
  <si>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</si>
  <si>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</si>
  <si>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</si>
  <si>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</si>
  <si>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</si>
  <si>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</si>
  <si>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</si>
  <si>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</si>
  <si>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</si>
  <si>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</si>
  <si>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</si>
  <si>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</si>
  <si>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</si>
  <si>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</si>
  <si>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</si>
  <si>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</si>
  <si>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</si>
  <si>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</si>
  <si>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</si>
  <si>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</si>
  <si>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</si>
  <si>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</si>
  <si>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</si>
  <si>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</si>
  <si>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</si>
  <si>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</si>
  <si>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</si>
  <si>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</si>
  <si>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</si>
  <si>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</si>
  <si>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</si>
  <si>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</si>
  <si>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</si>
  <si>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</si>
  <si>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</si>
  <si>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</si>
  <si>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</si>
  <si>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</si>
  <si>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</si>
  <si>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</si>
  <si>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</si>
  <si>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</si>
  <si>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</si>
  <si>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</si>
  <si>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</si>
  <si>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</si>
  <si>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</si>
  <si>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</si>
  <si>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</si>
  <si>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</si>
  <si>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</si>
  <si>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</si>
  <si>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</si>
  <si>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</si>
  <si>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</si>
  <si>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</si>
  <si>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</si>
  <si>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</si>
  <si>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</si>
  <si>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</si>
  <si>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</si>
  <si>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</si>
  <si>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</si>
  <si>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</si>
  <si>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</si>
  <si>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</si>
  <si>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</si>
  <si>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</si>
  <si>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</si>
  <si>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</si>
  <si>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</si>
  <si>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</si>
  <si>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</si>
  <si>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</si>
  <si>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</si>
  <si>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</si>
  <si>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</si>
  <si>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</si>
  <si>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</si>
  <si>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</si>
  <si>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</si>
  <si>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</si>
  <si>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</si>
  <si>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</si>
  <si>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</si>
  <si>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</si>
  <si>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</si>
  <si>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</si>
  <si>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</si>
  <si>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</si>
  <si>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</si>
  <si>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</si>
  <si>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</si>
  <si>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</si>
  <si>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</si>
  <si>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</si>
  <si>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</si>
  <si>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</si>
  <si>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</si>
  <si>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</si>
  <si>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</si>
  <si>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</si>
  <si>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</si>
  <si>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</si>
  <si>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</si>
  <si>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</si>
  <si>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</si>
  <si>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</si>
  <si>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</si>
  <si>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</si>
  <si>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</si>
  <si>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</si>
  <si>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</si>
  <si>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</si>
  <si>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</si>
  <si>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</si>
  <si>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</si>
  <si>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</si>
  <si>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</si>
  <si>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</si>
  <si>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</si>
  <si>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</si>
  <si>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</si>
  <si>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</si>
  <si>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</si>
  <si>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</si>
  <si>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</si>
  <si>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</si>
  <si>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</si>
  <si>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</si>
  <si>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</si>
  <si>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</si>
  <si>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</si>
  <si>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</si>
  <si>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</si>
  <si>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</si>
  <si>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</si>
  <si>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</si>
  <si>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</si>
  <si>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</si>
  <si>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</si>
  <si>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</si>
  <si>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</si>
  <si>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</si>
  <si>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</si>
  <si>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</si>
  <si>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</si>
  <si>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</si>
  <si>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</si>
  <si>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</si>
  <si>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</si>
  <si>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</si>
  <si>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</si>
  <si>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</si>
  <si>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</si>
  <si>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</si>
  <si>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</si>
  <si>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</si>
  <si>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</si>
  <si>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</si>
  <si>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</si>
  <si>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</si>
  <si>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</si>
  <si>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</si>
  <si>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</si>
  <si>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</si>
  <si>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</si>
  <si>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</si>
  <si>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</si>
  <si>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</si>
  <si>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</si>
  <si>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</si>
  <si>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</si>
  <si>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</si>
  <si>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</si>
  <si>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</si>
  <si>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</si>
  <si>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</si>
  <si>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</si>
  <si>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</si>
  <si>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</si>
  <si>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</si>
  <si>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</si>
  <si>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</si>
  <si>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</si>
  <si>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</si>
  <si>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</si>
  <si>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</si>
  <si>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</si>
  <si>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</si>
  <si>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</si>
  <si>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</si>
  <si>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</si>
  <si>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</si>
  <si>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</si>
  <si>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</si>
  <si>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</si>
  <si>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</si>
  <si>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</si>
  <si>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</si>
  <si>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</si>
  <si>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</si>
  <si>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</si>
  <si>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</si>
  <si>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</si>
  <si>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</si>
  <si>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</si>
  <si>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</si>
  <si>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</si>
  <si>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</si>
  <si>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</si>
  <si>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</si>
  <si>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</si>
  <si>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</si>
  <si>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</si>
  <si>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</si>
  <si>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</si>
  <si>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</si>
  <si>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</si>
  <si>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</si>
  <si>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</si>
  <si>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</si>
  <si>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</si>
  <si>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</si>
  <si>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</si>
  <si>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</si>
  <si>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</si>
  <si>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</si>
  <si>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</si>
  <si>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</si>
  <si>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</si>
  <si>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</si>
  <si>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</si>
  <si>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</si>
  <si>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</si>
  <si>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</si>
  <si>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</si>
  <si>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</si>
  <si>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</si>
  <si>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</si>
  <si>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</si>
  <si>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</si>
  <si>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</si>
  <si>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</si>
  <si>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</si>
  <si>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</si>
  <si>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</si>
  <si>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</si>
  <si>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</si>
  <si>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</si>
  <si>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</si>
  <si>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</si>
  <si>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</si>
  <si>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</si>
  <si>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</si>
  <si>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</si>
  <si>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</si>
  <si>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</si>
  <si>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</si>
  <si>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</si>
  <si>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</si>
  <si>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</si>
  <si>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</si>
  <si>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</si>
  <si>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</si>
  <si>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</si>
  <si>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</si>
  <si>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</si>
  <si>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</si>
  <si>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</si>
  <si>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</si>
  <si>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</si>
  <si>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</si>
  <si>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</si>
  <si>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</si>
  <si>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</si>
  <si>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</si>
  <si>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</si>
  <si>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</si>
  <si>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</si>
  <si>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</si>
  <si>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</si>
  <si>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</si>
  <si>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</si>
  <si>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</si>
  <si>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</si>
  <si>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</si>
  <si>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</si>
  <si>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</si>
  <si>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</si>
  <si>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</si>
  <si>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</si>
  <si>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</si>
  <si>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</si>
  <si>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</si>
  <si>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</si>
  <si>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</si>
  <si>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</si>
  <si>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</si>
  <si>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</si>
  <si>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</si>
  <si>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</si>
  <si>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</si>
  <si>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</si>
  <si>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</si>
  <si>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</si>
  <si>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</si>
  <si>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</si>
  <si>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</si>
  <si>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</si>
  <si>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</si>
  <si>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</si>
  <si>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</si>
  <si>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</si>
  <si>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</si>
  <si>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</si>
  <si>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</si>
  <si>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</si>
  <si>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</si>
  <si>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</si>
  <si>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</si>
  <si>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</si>
  <si>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</si>
  <si>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</si>
  <si>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</si>
  <si>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</si>
  <si>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</si>
  <si>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</si>
  <si>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</si>
  <si>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</si>
  <si>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</si>
  <si>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</si>
  <si>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</si>
  <si>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</si>
  <si>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</si>
  <si>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</si>
  <si>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</si>
  <si>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</si>
  <si>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</si>
  <si>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</si>
  <si>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</si>
  <si>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</si>
  <si>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</si>
  <si>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</si>
  <si>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</si>
  <si>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</si>
  <si>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</si>
  <si>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</si>
  <si>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</si>
  <si>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</si>
  <si>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</si>
  <si>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</si>
  <si>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</si>
  <si>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</si>
  <si>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</si>
  <si>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</si>
  <si>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</si>
  <si>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</si>
  <si>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</si>
  <si>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</si>
  <si>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</si>
  <si>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</si>
  <si>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</si>
  <si>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</si>
  <si>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</si>
  <si>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</si>
  <si>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</si>
  <si>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</si>
  <si>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</si>
  <si>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</si>
  <si>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</si>
  <si>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</si>
  <si>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</si>
  <si>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</si>
  <si>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</si>
  <si>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</si>
  <si>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</si>
  <si>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</si>
  <si>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</si>
  <si>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</si>
  <si>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</si>
  <si>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</si>
  <si>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</si>
  <si>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</si>
  <si>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</si>
  <si>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</si>
  <si>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</si>
  <si>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</si>
  <si>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</si>
  <si>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</si>
  <si>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</si>
  <si>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</si>
  <si>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</si>
  <si>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</si>
  <si>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</si>
  <si>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</si>
  <si>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</si>
  <si>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</si>
  <si>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</si>
  <si>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</si>
  <si>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</si>
  <si>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</si>
  <si>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</si>
  <si>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</si>
  <si>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</si>
  <si>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</si>
  <si>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</si>
  <si>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</si>
  <si>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</si>
  <si>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</si>
  <si>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</si>
  <si>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</si>
  <si>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</si>
  <si>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</si>
  <si>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</si>
  <si>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</si>
  <si>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</si>
  <si>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</si>
  <si>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</si>
  <si>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</si>
  <si>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</si>
  <si>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</si>
  <si>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</si>
  <si>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</si>
  <si>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</si>
  <si>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</si>
  <si>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</si>
  <si>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</si>
  <si>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</si>
  <si>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</si>
  <si>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</si>
  <si>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</si>
  <si>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</si>
  <si>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</si>
  <si>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</si>
  <si>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</si>
  <si>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</si>
  <si>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</si>
  <si>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</si>
  <si>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</si>
  <si>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</si>
  <si>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</si>
  <si>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</si>
  <si>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</si>
  <si>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</si>
  <si>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</si>
  <si>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</si>
  <si>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</si>
  <si>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</si>
  <si>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</si>
  <si>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</si>
  <si>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</si>
  <si>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</si>
  <si>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</si>
  <si>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</si>
  <si>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</si>
  <si>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</si>
  <si>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</si>
  <si>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</si>
  <si>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</si>
  <si>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</si>
  <si>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</si>
  <si>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</si>
  <si>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</si>
  <si>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</si>
  <si>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</si>
  <si>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</si>
  <si>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</si>
  <si>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</si>
  <si>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</si>
  <si>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</si>
  <si>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</si>
  <si>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</si>
  <si>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</si>
  <si>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</si>
  <si>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</si>
  <si>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</si>
  <si>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</si>
  <si>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</si>
  <si>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</si>
  <si>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</si>
  <si>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</si>
  <si>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</si>
  <si>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</si>
  <si>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</si>
  <si>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</si>
  <si>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</si>
  <si>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</si>
  <si>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</si>
  <si>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</si>
  <si>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</si>
  <si>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</si>
  <si>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</si>
  <si>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</si>
  <si>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</si>
  <si>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</si>
  <si>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</si>
  <si>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</si>
  <si>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</si>
  <si>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</si>
  <si>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</si>
  <si>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</si>
  <si>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</si>
  <si>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</si>
  <si>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</si>
  <si>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</si>
  <si>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</si>
  <si>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</si>
  <si>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</si>
  <si>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</si>
  <si>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</si>
  <si>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</si>
  <si>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</si>
  <si>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</si>
  <si>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</si>
  <si>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</si>
  <si>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</si>
  <si>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</si>
  <si>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</si>
  <si>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</si>
  <si>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</si>
  <si>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</si>
  <si>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</si>
  <si>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</si>
  <si>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</si>
  <si>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</si>
  <si>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</si>
  <si>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</si>
  <si>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</si>
  <si>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</si>
  <si>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</si>
  <si>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</si>
  <si>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</si>
  <si>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</si>
  <si>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</si>
  <si>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</si>
  <si>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</si>
  <si>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</si>
  <si>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</si>
  <si>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</si>
  <si>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</si>
  <si>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</si>
  <si>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</si>
  <si>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</si>
  <si>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</si>
  <si>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</si>
  <si>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</si>
  <si>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</si>
  <si>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</si>
  <si>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</si>
  <si>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</si>
  <si>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</si>
  <si>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</si>
  <si>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</si>
  <si>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</si>
  <si>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</si>
  <si>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</si>
  <si>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</si>
  <si>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</si>
  <si>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</si>
  <si>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</si>
  <si>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</si>
  <si>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</si>
  <si>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</si>
  <si>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</si>
  <si>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</si>
  <si>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</si>
  <si>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</si>
  <si>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</si>
  <si>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</si>
  <si>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</si>
  <si>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</si>
  <si>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</si>
  <si>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</si>
  <si>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</si>
  <si>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</si>
  <si>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</si>
  <si>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</si>
  <si>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</si>
  <si>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</si>
  <si>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</si>
  <si>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</si>
  <si>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</si>
  <si>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</si>
  <si>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</si>
  <si>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</si>
  <si>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</si>
  <si>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</si>
  <si>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</si>
  <si>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</si>
  <si>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</si>
  <si>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</si>
  <si>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</si>
  <si>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</si>
  <si>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</si>
  <si>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</si>
  <si>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</si>
  <si>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</si>
  <si>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</si>
  <si>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</si>
  <si>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</si>
  <si>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</si>
  <si>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</si>
  <si>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</si>
  <si>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</si>
  <si>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</si>
  <si>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</si>
  <si>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</si>
  <si>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</si>
  <si>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</si>
  <si>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</si>
  <si>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</si>
  <si>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</si>
  <si>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</si>
  <si>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</si>
  <si>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</si>
  <si>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</si>
  <si>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</si>
  <si>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</si>
  <si>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</si>
  <si>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</si>
  <si>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</si>
  <si>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</si>
  <si>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</si>
  <si>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</si>
  <si>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</si>
  <si>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</si>
  <si>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</si>
  <si>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</si>
  <si>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</si>
  <si>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</si>
  <si>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</si>
  <si>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</si>
  <si>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</si>
  <si>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</si>
  <si>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</si>
  <si>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</si>
  <si>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</si>
  <si>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</si>
  <si>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</si>
  <si>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</si>
  <si>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</si>
  <si>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</si>
  <si>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</si>
  <si>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</si>
  <si>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</si>
  <si>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</si>
  <si>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</si>
  <si>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</si>
  <si>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</si>
  <si>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</si>
  <si>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</si>
  <si>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</si>
  <si>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</si>
  <si>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</si>
  <si>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</si>
  <si>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</si>
  <si>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</si>
  <si>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</si>
  <si>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</si>
  <si>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</si>
  <si>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</si>
  <si>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</si>
  <si>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</si>
  <si>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</si>
  <si>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</si>
  <si>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</si>
  <si>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</si>
  <si>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</si>
  <si>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</si>
  <si>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</si>
  <si>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</si>
  <si>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</si>
  <si>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</si>
  <si>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</si>
  <si>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</si>
  <si>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</si>
  <si>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</si>
  <si>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</si>
  <si>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</si>
  <si>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</si>
  <si>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</si>
  <si>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</si>
  <si>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</si>
  <si>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</si>
  <si>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</si>
  <si>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</si>
  <si>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</si>
  <si>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</si>
  <si>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</si>
  <si>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</si>
  <si>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</si>
  <si>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</si>
  <si>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</si>
  <si>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</si>
  <si>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</si>
  <si>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</si>
  <si>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</si>
  <si>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</si>
  <si>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</si>
  <si>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</si>
  <si>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</si>
  <si>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</si>
  <si>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</si>
  <si>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</si>
  <si>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</si>
  <si>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</si>
  <si>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</si>
  <si>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</si>
  <si>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</si>
  <si>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</si>
  <si>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</si>
  <si>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</si>
  <si>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</si>
  <si>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</si>
  <si>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</si>
  <si>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</si>
  <si>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</si>
  <si>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</si>
  <si>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</si>
  <si>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</si>
  <si>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</si>
  <si>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</si>
  <si>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</si>
  <si>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</si>
  <si>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</si>
  <si>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</si>
  <si>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</si>
  <si>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</si>
  <si>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</si>
  <si>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</si>
  <si>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</si>
  <si>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</si>
  <si>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</si>
  <si>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</si>
  <si>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</si>
  <si>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</si>
  <si>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</si>
  <si>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</si>
  <si>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</si>
  <si>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</si>
  <si>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</si>
  <si>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</si>
  <si>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</si>
  <si>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</si>
  <si>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</si>
  <si>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</si>
  <si>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</si>
  <si>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</si>
  <si>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</si>
  <si>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</si>
  <si>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</si>
  <si>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</si>
  <si>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</si>
  <si>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</si>
  <si>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</si>
  <si>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</si>
  <si>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</si>
  <si>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</si>
  <si>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</si>
  <si>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</si>
  <si>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</si>
  <si>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</si>
  <si>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</si>
  <si>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</si>
  <si>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</si>
  <si>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</si>
  <si>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</si>
  <si>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</si>
  <si>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</si>
  <si>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</si>
  <si>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</si>
  <si>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</si>
  <si>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</si>
  <si>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</si>
  <si>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</si>
  <si>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</si>
  <si>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</si>
  <si>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</si>
  <si>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</si>
  <si>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</si>
  <si>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</si>
  <si>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</si>
  <si>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</si>
  <si>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</si>
  <si>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</si>
  <si>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</si>
  <si>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</si>
  <si>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</si>
  <si>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</si>
  <si>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</si>
  <si>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</si>
  <si>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</si>
  <si>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</si>
  <si>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</si>
  <si>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</si>
  <si>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</si>
  <si>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</si>
  <si>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</si>
  <si>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</si>
  <si>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</si>
  <si>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</si>
  <si>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</si>
  <si>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</si>
  <si>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</si>
  <si>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</si>
  <si>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</si>
  <si>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</si>
  <si>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</si>
  <si>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</si>
  <si>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</si>
  <si>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</si>
  <si>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</si>
  <si>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</si>
  <si>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</si>
  <si>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</si>
  <si>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</si>
  <si>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</si>
  <si>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</si>
  <si>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</si>
  <si>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</si>
  <si>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</si>
  <si>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</si>
  <si>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</si>
  <si>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</si>
  <si>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</si>
  <si>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</si>
  <si>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</si>
  <si>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</si>
  <si>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</si>
  <si>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</si>
  <si>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</si>
  <si>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</si>
  <si>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</si>
  <si>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</si>
  <si>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</si>
  <si>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</si>
  <si>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</si>
  <si>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</si>
  <si>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</si>
  <si>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</si>
  <si>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</si>
  <si>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</si>
  <si>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</si>
  <si>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</si>
  <si>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</si>
  <si>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</si>
  <si>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</si>
  <si>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</si>
  <si>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</si>
  <si>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</si>
  <si>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</si>
  <si>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</si>
  <si>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</si>
  <si>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</si>
  <si>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</si>
  <si>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</si>
  <si>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</si>
  <si>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</si>
  <si>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</si>
  <si>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</si>
  <si>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</si>
  <si>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</si>
  <si>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</si>
  <si>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</si>
  <si>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</si>
  <si>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</si>
  <si>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</si>
  <si>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</si>
  <si>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</si>
  <si>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</si>
  <si>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</si>
  <si>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</si>
  <si>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</si>
  <si>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</si>
  <si>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</si>
  <si>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</si>
  <si>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</si>
  <si>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</si>
  <si>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</si>
  <si>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</si>
  <si>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</si>
  <si>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</si>
  <si>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</si>
  <si>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</si>
  <si>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</si>
  <si>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</si>
  <si>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</si>
  <si>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</si>
  <si>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</si>
  <si>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</si>
  <si>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</si>
  <si>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</si>
  <si>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</si>
  <si>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</si>
  <si>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</si>
  <si>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</si>
  <si>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</si>
  <si>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</si>
  <si>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</si>
  <si>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</si>
  <si>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</si>
  <si>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</si>
  <si>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</si>
  <si>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</si>
  <si>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</si>
  <si>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</si>
  <si>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</si>
  <si>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</si>
  <si>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</si>
  <si>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</si>
  <si>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</si>
  <si>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</si>
  <si>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</si>
  <si>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</si>
  <si>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</si>
  <si>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</si>
  <si>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</si>
  <si>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</si>
  <si>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</si>
  <si>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</si>
  <si>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</si>
  <si>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</si>
  <si>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</si>
  <si>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</si>
  <si>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</si>
  <si>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</si>
  <si>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</si>
  <si>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</si>
  <si>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</si>
  <si>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</si>
  <si>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</si>
  <si>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</si>
  <si>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</si>
  <si>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</si>
  <si>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</si>
  <si>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</si>
  <si>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</si>
  <si>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</si>
  <si>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</si>
  <si>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</si>
  <si>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</si>
  <si>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</si>
  <si>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</si>
  <si>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</si>
  <si>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</si>
  <si>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</si>
  <si>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</si>
  <si>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</si>
  <si>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</si>
  <si>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</si>
  <si>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</si>
  <si>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</si>
  <si>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</si>
  <si>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</si>
  <si>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</si>
  <si>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</si>
  <si>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</si>
  <si>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</si>
  <si>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</si>
  <si>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</si>
  <si>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</si>
  <si>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</si>
  <si>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</si>
  <si>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</si>
  <si>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</si>
  <si>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</si>
  <si>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</si>
  <si>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</si>
  <si>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</si>
  <si>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</si>
  <si>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</si>
  <si>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</si>
  <si>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</si>
  <si>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</si>
  <si>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</si>
  <si>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</si>
  <si>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</si>
  <si>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</si>
  <si>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</si>
  <si>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</si>
  <si>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</si>
  <si>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</si>
  <si>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</si>
  <si>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</si>
  <si>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</si>
  <si>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</si>
  <si>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</si>
  <si>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</si>
  <si>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</si>
  <si>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</si>
  <si>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</si>
  <si>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</si>
  <si>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</si>
  <si>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</si>
  <si>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</si>
  <si>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</si>
  <si>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</si>
  <si>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</si>
  <si>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</si>
  <si>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</si>
  <si>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</si>
  <si>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</si>
  <si>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</si>
  <si>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</si>
  <si>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</si>
  <si>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</si>
  <si>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</si>
  <si>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</si>
  <si>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</si>
  <si>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</si>
  <si>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</si>
  <si>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</si>
  <si>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</si>
  <si>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</si>
  <si>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</si>
  <si>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</si>
  <si>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</si>
  <si>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</si>
  <si>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</si>
  <si>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</si>
  <si>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</si>
  <si>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</si>
  <si>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</si>
  <si>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</si>
  <si>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</si>
  <si>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</si>
  <si>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</si>
  <si>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</si>
  <si>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</si>
  <si>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</si>
  <si>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</si>
  <si>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</si>
  <si>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</si>
  <si>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</si>
  <si>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</si>
  <si>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</si>
  <si>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</si>
  <si>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</si>
  <si>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</si>
  <si>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</si>
  <si>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</si>
  <si>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</si>
  <si>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</si>
  <si>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</si>
  <si>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</si>
  <si>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</si>
  <si>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</si>
  <si>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</si>
  <si>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</si>
  <si>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</si>
  <si>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</si>
  <si>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</si>
  <si>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</si>
  <si>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</si>
  <si>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</si>
  <si>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</si>
  <si>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</si>
  <si>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</si>
  <si>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</si>
  <si>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</si>
  <si>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</si>
  <si>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</si>
  <si>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</si>
  <si>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</si>
  <si>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</si>
  <si>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</si>
  <si>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</si>
  <si>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</si>
  <si>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</si>
  <si>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</si>
  <si>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</si>
  <si>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</si>
  <si>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</si>
  <si>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</si>
  <si>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</si>
  <si>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</si>
  <si>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</si>
  <si>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</si>
  <si>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</si>
  <si>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</si>
  <si>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</si>
  <si>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</si>
  <si>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</si>
  <si>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</si>
  <si>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</si>
  <si>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</si>
  <si>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</si>
  <si>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</si>
  <si>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</si>
  <si>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</si>
  <si>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</si>
  <si>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</si>
  <si>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</si>
  <si>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</si>
  <si>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</si>
  <si>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</si>
  <si>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</si>
  <si>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</si>
  <si>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</si>
  <si>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</si>
  <si>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</si>
  <si>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</si>
  <si>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</si>
  <si>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</si>
  <si>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</si>
  <si>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</si>
  <si>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</si>
  <si>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</si>
  <si>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</si>
  <si>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</si>
  <si>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</si>
  <si>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</si>
  <si>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</si>
  <si>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</si>
  <si>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</si>
  <si>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</si>
  <si>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</si>
  <si>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</si>
  <si>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</si>
  <si>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</si>
  <si>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</si>
  <si>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</si>
  <si>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</si>
  <si>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</si>
  <si>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</si>
  <si>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</si>
  <si>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</si>
  <si>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</si>
  <si>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</si>
  <si>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</si>
  <si>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</si>
  <si>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</si>
  <si>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</si>
  <si>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</si>
  <si>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</si>
  <si>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</si>
  <si>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</si>
  <si>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</si>
  <si>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</si>
  <si>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</si>
  <si>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</si>
  <si>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</si>
  <si>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</si>
  <si>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</si>
  <si>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</si>
  <si>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</si>
  <si>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</si>
  <si>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</si>
  <si>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</si>
  <si>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</si>
  <si>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</si>
  <si>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</si>
  <si>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</si>
  <si>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</si>
  <si>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</si>
  <si>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</si>
  <si>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</si>
  <si>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</si>
  <si>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</si>
  <si>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</si>
  <si>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</si>
  <si>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</si>
  <si>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</si>
  <si>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</si>
  <si>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</si>
  <si>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</si>
  <si>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</si>
  <si>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</si>
  <si>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</si>
  <si>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</si>
  <si>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</si>
  <si>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</si>
  <si>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</si>
  <si>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</si>
  <si>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</si>
  <si>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</si>
  <si>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</si>
  <si>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</si>
  <si>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</si>
  <si>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</si>
  <si>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</si>
  <si>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</si>
  <si>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</si>
  <si>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</si>
  <si>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</si>
  <si>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</si>
  <si>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</si>
  <si>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</si>
  <si>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</si>
  <si>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</si>
  <si>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</si>
  <si>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</si>
  <si>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</si>
  <si>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</si>
  <si>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</si>
  <si>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</si>
  <si>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</si>
  <si>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</si>
  <si>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</si>
  <si>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</si>
  <si>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</si>
  <si>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</si>
  <si>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</si>
  <si>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</si>
  <si>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</si>
  <si>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</si>
  <si>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</si>
  <si>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</si>
  <si>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</si>
  <si>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</si>
  <si>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</si>
  <si>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</si>
  <si>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</si>
  <si>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</si>
  <si>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</si>
  <si>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</si>
  <si>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</si>
  <si>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</si>
  <si>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</si>
  <si>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</si>
  <si>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</si>
  <si>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</si>
  <si>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</si>
  <si>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</si>
  <si>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</si>
  <si>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</si>
  <si>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</si>
  <si>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</si>
  <si>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</si>
  <si>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</si>
  <si>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</si>
  <si>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</si>
  <si>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</si>
  <si>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</si>
  <si>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</si>
  <si>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</si>
  <si>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</si>
  <si>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</si>
  <si>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</si>
  <si>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</si>
  <si>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</si>
  <si>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</si>
  <si>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</si>
  <si>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</si>
  <si>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</si>
  <si>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</si>
  <si>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</si>
  <si>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</si>
  <si>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</si>
  <si>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</si>
  <si>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</si>
  <si>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</si>
  <si>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</si>
  <si>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</si>
  <si>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</si>
  <si>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</si>
  <si>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</si>
  <si>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</si>
  <si>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</si>
  <si>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</si>
  <si>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</si>
  <si>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</si>
  <si>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</si>
  <si>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</si>
  <si>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</si>
  <si>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</si>
  <si>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</si>
  <si>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</si>
  <si>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</si>
  <si>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</si>
  <si>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</si>
  <si>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</si>
  <si>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</si>
  <si>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</si>
  <si>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</si>
  <si>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</si>
  <si>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</si>
  <si>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</si>
  <si>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</si>
  <si>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</si>
  <si>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</si>
  <si>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</si>
  <si>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</si>
  <si>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</si>
  <si>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</si>
  <si>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</si>
  <si>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</si>
  <si>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</si>
  <si>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</si>
  <si>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</si>
  <si>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</si>
  <si>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</si>
  <si>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</si>
  <si>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</si>
  <si>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</si>
  <si>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</si>
  <si>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</si>
  <si>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</si>
  <si>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</si>
  <si>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</si>
  <si>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</si>
  <si>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</si>
  <si>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</si>
  <si>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</si>
  <si>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</si>
  <si>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</si>
  <si>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</si>
  <si>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</si>
  <si>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</si>
  <si>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</si>
  <si>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</si>
  <si>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</si>
  <si>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</si>
  <si>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</si>
  <si>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</si>
  <si>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</si>
  <si>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</si>
  <si>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</si>
  <si>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</si>
  <si>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</si>
  <si>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</si>
  <si>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</si>
  <si>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</si>
  <si>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</si>
  <si>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</si>
  <si>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</si>
  <si>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</si>
  <si>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</si>
  <si>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</si>
  <si>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</si>
  <si>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</si>
  <si>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</si>
  <si>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</si>
  <si>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</si>
  <si>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</si>
  <si>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</si>
  <si>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</si>
  <si>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</si>
  <si>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</si>
  <si>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</si>
  <si>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</si>
  <si>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</si>
  <si>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</si>
  <si>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</si>
  <si>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</si>
  <si>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</si>
  <si>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</si>
  <si>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</si>
  <si>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</si>
  <si>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</si>
  <si>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</si>
  <si>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</si>
  <si>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</si>
  <si>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</si>
  <si>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</si>
  <si>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</si>
  <si>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</si>
  <si>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</si>
  <si>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</si>
  <si>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</si>
  <si>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</si>
  <si>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</si>
  <si>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</si>
  <si>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</si>
  <si>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</si>
  <si>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</si>
  <si>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</si>
  <si>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</si>
  <si>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</si>
  <si>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</si>
  <si>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</si>
  <si>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</si>
  <si>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</si>
  <si>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</si>
  <si>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</si>
  <si>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</si>
  <si>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</si>
  <si>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</si>
  <si>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</si>
  <si>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</si>
  <si>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</si>
  <si>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</si>
  <si>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</si>
  <si>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</si>
  <si>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</si>
  <si>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</si>
  <si>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</si>
  <si>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</si>
  <si>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</si>
  <si>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</si>
  <si>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</si>
  <si>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</si>
  <si>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</si>
  <si>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</si>
  <si>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</si>
  <si>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</si>
  <si>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</si>
  <si>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</si>
  <si>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</si>
  <si>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</si>
  <si>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</si>
  <si>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</si>
  <si>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</si>
  <si>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</si>
  <si>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</si>
  <si>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</si>
  <si>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</si>
  <si>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</si>
  <si>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</si>
  <si>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</si>
  <si>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</si>
  <si>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</si>
  <si>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</si>
  <si>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</si>
  <si>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</si>
  <si>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</si>
  <si>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</si>
  <si>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</si>
  <si>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</si>
  <si>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</si>
  <si>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</si>
  <si>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</si>
  <si>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</si>
  <si>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</si>
  <si>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</si>
  <si>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</si>
  <si>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</si>
  <si>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</si>
  <si>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</si>
  <si>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</si>
  <si>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</si>
  <si>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</si>
  <si>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</si>
  <si>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</si>
  <si>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</si>
  <si>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</si>
  <si>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</si>
  <si>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</si>
  <si>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</si>
  <si>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</si>
  <si>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</si>
  <si>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</si>
  <si>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</si>
  <si>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</si>
  <si>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</si>
  <si>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</si>
  <si>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</si>
  <si>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</si>
  <si>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</si>
  <si>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</si>
  <si>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</si>
  <si>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</si>
  <si>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</si>
  <si>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</si>
  <si>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</si>
  <si>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</si>
  <si>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</si>
  <si>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</si>
  <si>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</si>
  <si>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</si>
  <si>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</si>
  <si>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</si>
  <si>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</si>
  <si>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</si>
  <si>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</si>
  <si>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</si>
  <si>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</si>
  <si>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</si>
  <si>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</si>
  <si>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</si>
  <si>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</si>
  <si>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</si>
  <si>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</si>
  <si>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</si>
  <si>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</si>
  <si>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</si>
  <si>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</si>
  <si>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</si>
  <si>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</si>
  <si>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</si>
  <si>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</si>
  <si>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</si>
  <si>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</si>
  <si>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</si>
  <si>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</si>
  <si>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</si>
  <si>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</si>
  <si>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</si>
  <si>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</si>
  <si>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</si>
  <si>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</si>
  <si>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</si>
  <si>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</si>
  <si>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</si>
  <si>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</si>
  <si>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</si>
  <si>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</si>
  <si>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</si>
  <si>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</si>
  <si>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</si>
  <si>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</si>
  <si>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</si>
  <si>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</si>
  <si>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</si>
  <si>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</si>
  <si>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</si>
  <si>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</si>
  <si>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</si>
  <si>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</si>
  <si>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</si>
  <si>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</si>
  <si>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</si>
  <si>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</si>
  <si>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</si>
  <si>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</si>
  <si>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</si>
  <si>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</si>
  <si>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</si>
  <si>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</si>
  <si>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</si>
  <si>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</si>
  <si>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</si>
  <si>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</si>
  <si>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</si>
  <si>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</si>
  <si>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</si>
  <si>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</si>
  <si>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</si>
  <si>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</si>
  <si>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</si>
  <si>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</si>
  <si>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</si>
  <si>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</si>
  <si>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</si>
  <si>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</si>
  <si>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</si>
  <si>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</si>
  <si>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</si>
  <si>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</si>
  <si>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</si>
  <si>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</si>
  <si>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</si>
  <si>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</si>
  <si>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</si>
  <si>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</si>
  <si>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</si>
  <si>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</si>
  <si>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</si>
  <si>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</si>
  <si>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</si>
  <si>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</si>
  <si>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</si>
  <si>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</si>
  <si>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</si>
  <si>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</si>
  <si>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</si>
  <si>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</si>
  <si>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</si>
  <si>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</si>
  <si>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</si>
  <si>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</si>
  <si>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</si>
  <si>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</si>
  <si>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</si>
  <si>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</si>
  <si>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</si>
  <si>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</si>
  <si>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</si>
  <si>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</si>
  <si>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</si>
  <si>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</si>
  <si>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</si>
  <si>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</si>
  <si>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</si>
  <si>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</si>
  <si>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</si>
  <si>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</si>
  <si>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</si>
  <si>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</si>
  <si>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</si>
  <si>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</si>
  <si>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</si>
  <si>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</si>
  <si>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</si>
  <si>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</si>
  <si>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</si>
  <si>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</si>
  <si>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</si>
  <si>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</si>
  <si>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</si>
  <si>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</si>
  <si>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</si>
  <si>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</si>
  <si>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</si>
  <si>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</si>
  <si>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</si>
  <si>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</si>
  <si>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</si>
  <si>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</si>
  <si>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</si>
  <si>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</si>
  <si>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</si>
  <si>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</si>
  <si>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</si>
  <si>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</si>
  <si>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</si>
  <si>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</si>
  <si>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</si>
  <si>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</si>
  <si>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</si>
  <si>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</si>
  <si>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</si>
  <si>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</si>
  <si>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</si>
  <si>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</si>
  <si>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</si>
  <si>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</si>
  <si>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</si>
  <si>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</si>
  <si>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</si>
  <si>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</si>
  <si>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</si>
  <si>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</si>
  <si>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</si>
  <si>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</si>
  <si>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</si>
  <si>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</si>
  <si>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</si>
  <si>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</si>
  <si>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</si>
  <si>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</si>
  <si>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</si>
  <si>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</si>
  <si>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</si>
  <si>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</si>
  <si>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</si>
  <si>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</si>
  <si>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</si>
  <si>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</si>
  <si>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</si>
  <si>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</si>
  <si>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</si>
  <si>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</si>
  <si>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</si>
  <si>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</si>
  <si>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</si>
  <si>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</si>
  <si>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</si>
  <si>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</si>
  <si>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</si>
  <si>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</si>
  <si>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</si>
  <si>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</si>
  <si>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</si>
  <si>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</si>
  <si>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</si>
  <si>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</si>
  <si>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</si>
  <si>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</si>
  <si>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</si>
  <si>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</si>
  <si>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</si>
  <si>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</si>
  <si>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</si>
  <si>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</si>
  <si>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</si>
  <si>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</si>
  <si>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</si>
  <si>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</si>
  <si>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</si>
  <si>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</si>
  <si>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</si>
  <si>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</si>
  <si>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</si>
  <si>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</si>
  <si>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</si>
  <si>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</si>
  <si>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</si>
  <si>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</si>
  <si>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</si>
  <si>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</si>
  <si>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</si>
  <si>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</si>
  <si>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</si>
  <si>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</si>
  <si>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</si>
  <si>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</si>
  <si>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</si>
  <si>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</si>
  <si>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</si>
  <si>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</si>
  <si>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</si>
  <si>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</si>
  <si>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</si>
  <si>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</si>
  <si>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</si>
  <si>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</si>
  <si>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</si>
  <si>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</si>
  <si>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</si>
  <si>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</si>
  <si>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</si>
  <si>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</si>
  <si>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</si>
  <si>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</si>
  <si>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</si>
  <si>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</si>
  <si>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</si>
  <si>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</si>
  <si>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</si>
  <si>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</si>
  <si>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</si>
  <si>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</si>
  <si>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</si>
  <si>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</si>
  <si>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</si>
  <si>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</si>
  <si>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</si>
  <si>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</si>
  <si>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</si>
  <si>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</si>
  <si>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</si>
  <si>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</si>
  <si>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</si>
  <si>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</si>
  <si>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</si>
  <si>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</si>
  <si>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</si>
  <si>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</si>
  <si>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</si>
  <si>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</si>
  <si>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</si>
  <si>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</si>
  <si>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</si>
  <si>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</si>
  <si>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</si>
  <si>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</si>
  <si>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</si>
  <si>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</si>
  <si>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</si>
  <si>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</si>
  <si>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</si>
  <si>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</si>
  <si>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</si>
  <si>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</si>
  <si>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</si>
  <si>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</si>
  <si>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</si>
  <si>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</si>
  <si>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</si>
  <si>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</si>
  <si>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</si>
  <si>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</si>
  <si>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</si>
  <si>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</si>
  <si>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</si>
  <si>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</si>
  <si>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</si>
  <si>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</si>
  <si>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</si>
  <si>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</si>
  <si>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</si>
  <si>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</si>
  <si>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</si>
  <si>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</si>
  <si>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</si>
  <si>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</si>
  <si>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</si>
  <si>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</si>
  <si>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</si>
  <si>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</si>
  <si>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</si>
  <si>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</si>
  <si>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</si>
  <si>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</si>
  <si>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</si>
  <si>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</si>
  <si>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</si>
  <si>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</si>
  <si>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</si>
  <si>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</si>
  <si>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</si>
  <si>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</si>
  <si>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</si>
  <si>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</si>
  <si>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</si>
  <si>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</si>
  <si>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</si>
  <si>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</si>
  <si>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</si>
  <si>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</si>
  <si>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</si>
  <si>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</si>
  <si>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</si>
  <si>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</si>
  <si>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</si>
  <si>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</si>
  <si>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</si>
  <si>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</si>
  <si>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</si>
  <si>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</si>
  <si>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</si>
  <si>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</si>
  <si>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</si>
  <si>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</si>
  <si>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</si>
  <si>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</si>
  <si>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</si>
  <si>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</si>
  <si>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</si>
  <si>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</si>
  <si>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</si>
  <si>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</si>
  <si>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</si>
  <si>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</si>
  <si>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</si>
  <si>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</si>
  <si>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</si>
  <si>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</si>
  <si>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</si>
  <si>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</si>
  <si>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</si>
  <si>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</si>
  <si>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</si>
  <si>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</si>
  <si>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</si>
  <si>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</si>
  <si>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</si>
  <si>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</si>
  <si>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</si>
  <si>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</si>
  <si>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</si>
  <si>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</si>
  <si>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</si>
  <si>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</si>
  <si>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</si>
  <si>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</si>
  <si>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</si>
  <si>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</si>
  <si>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</si>
  <si>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</si>
  <si>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</si>
  <si>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</si>
  <si>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</si>
  <si>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</si>
  <si>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</si>
  <si>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</si>
  <si>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</si>
  <si>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</si>
  <si>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</si>
  <si>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</si>
  <si>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</si>
  <si>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</si>
  <si>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</si>
  <si>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</si>
  <si>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</si>
  <si>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</si>
  <si>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</si>
  <si>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</si>
  <si>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</si>
  <si>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</si>
  <si>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</si>
  <si>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</si>
  <si>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</si>
  <si>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</si>
  <si>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</si>
  <si>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</si>
  <si>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</si>
  <si>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</si>
  <si>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</si>
  <si>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</si>
  <si>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</si>
  <si>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</si>
  <si>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</si>
  <si>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</si>
  <si>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</si>
  <si>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</si>
  <si>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</si>
  <si>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</si>
  <si>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</si>
  <si>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</si>
  <si>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</si>
  <si>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</si>
  <si>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</si>
  <si>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</si>
  <si>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</si>
  <si>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</si>
  <si>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</si>
  <si>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</si>
  <si>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</si>
  <si>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</si>
  <si>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</si>
  <si>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</si>
  <si>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</si>
  <si>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</si>
  <si>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</si>
  <si>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</si>
  <si>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</si>
  <si>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</si>
  <si>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</si>
  <si>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</si>
  <si>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</si>
  <si>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</si>
  <si>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</si>
  <si>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</si>
  <si>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</si>
  <si>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</si>
  <si>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</si>
  <si>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</si>
  <si>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</si>
  <si>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</si>
  <si>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</si>
  <si>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</si>
  <si>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</si>
  <si>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</si>
  <si>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</si>
  <si>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</si>
  <si>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</si>
  <si>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</si>
  <si>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</si>
  <si>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</si>
  <si>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</si>
  <si>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</si>
  <si>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</si>
  <si>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</si>
  <si>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</si>
  <si>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</si>
  <si>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</si>
  <si>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</si>
  <si>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</si>
  <si>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</si>
  <si>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</si>
  <si>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</si>
  <si>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</si>
  <si>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</si>
  <si>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</si>
  <si>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</si>
  <si>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</si>
  <si>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</si>
  <si>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</si>
  <si>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</si>
  <si>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</si>
  <si>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</si>
  <si>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</si>
  <si>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</si>
  <si>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</si>
  <si>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</si>
  <si>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</si>
  <si>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</si>
  <si>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</si>
  <si>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</si>
  <si>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</si>
  <si>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</si>
  <si>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</si>
  <si>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</si>
  <si>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</si>
  <si>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</si>
  <si>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</si>
  <si>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</si>
  <si>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</si>
  <si>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</si>
  <si>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</si>
  <si>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</si>
  <si>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</si>
  <si>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</si>
  <si>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</si>
  <si>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</si>
  <si>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</si>
  <si>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</si>
  <si>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</si>
  <si>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</si>
  <si>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</si>
  <si>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</si>
  <si>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</si>
  <si>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</si>
  <si>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</si>
  <si>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</si>
  <si>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</si>
  <si>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</si>
  <si>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</si>
  <si>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</si>
  <si>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</si>
  <si>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</si>
  <si>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</si>
  <si>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</si>
  <si>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</si>
  <si>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</si>
  <si>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</si>
  <si>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</si>
  <si>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</si>
  <si>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</si>
  <si>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</si>
  <si>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</si>
  <si>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</si>
  <si>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</si>
  <si>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</si>
  <si>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</si>
  <si>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</si>
  <si>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</si>
  <si>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</si>
  <si>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</si>
  <si>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</si>
  <si>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</si>
  <si>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</si>
  <si>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</si>
  <si>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</si>
  <si>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</si>
  <si>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</si>
  <si>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</si>
  <si>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</si>
  <si>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</si>
  <si>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</si>
  <si>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</si>
  <si>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</si>
  <si>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</si>
  <si>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</si>
  <si>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</si>
  <si>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</si>
  <si>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</si>
  <si>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</si>
  <si>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</si>
  <si>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</si>
  <si>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</si>
  <si>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</si>
  <si>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</si>
  <si>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</si>
  <si>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</si>
  <si>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</si>
  <si>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</si>
  <si>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</si>
  <si>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</si>
  <si>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</si>
  <si>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</si>
  <si>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</si>
  <si>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</si>
  <si>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</si>
  <si>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</si>
  <si>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</si>
  <si>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</si>
  <si>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</si>
  <si>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</si>
  <si>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</si>
  <si>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</si>
  <si>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</si>
  <si>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</si>
  <si>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</si>
  <si>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</si>
  <si>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</si>
  <si>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</si>
  <si>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</si>
  <si>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</si>
  <si>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</si>
  <si>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</si>
  <si>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</si>
  <si>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</si>
  <si>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</si>
  <si>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</si>
  <si>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</si>
  <si>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</si>
  <si>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</si>
  <si>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</si>
  <si>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</si>
  <si>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</si>
  <si>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</si>
  <si>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</si>
  <si>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</si>
  <si>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</si>
  <si>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</si>
  <si>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</si>
  <si>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</si>
  <si>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</si>
  <si>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</si>
  <si>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</si>
  <si>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</si>
  <si>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</si>
  <si>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</si>
  <si>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</si>
  <si>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</si>
  <si>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</si>
  <si>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</si>
  <si>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</si>
  <si>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</si>
  <si>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</si>
  <si>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</si>
  <si>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</si>
  <si>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</si>
  <si>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</si>
  <si>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</si>
  <si>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</si>
  <si>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</si>
  <si>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</si>
  <si>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</si>
  <si>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</si>
  <si>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</si>
  <si>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</si>
  <si>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</si>
  <si>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</si>
  <si>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</si>
  <si>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</si>
  <si>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</si>
  <si>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</si>
  <si>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</si>
  <si>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</si>
  <si>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</si>
  <si>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</si>
  <si>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</si>
  <si>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</si>
  <si>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</si>
  <si>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</si>
  <si>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</si>
  <si>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</si>
  <si>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</si>
  <si>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</si>
  <si>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</si>
  <si>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</si>
  <si>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</si>
  <si>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</si>
  <si>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</si>
  <si>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</si>
  <si>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</si>
  <si>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</si>
  <si>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</si>
  <si>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</si>
  <si>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</si>
  <si>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</si>
  <si>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</si>
  <si>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</si>
  <si>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</si>
  <si>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</si>
  <si>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</si>
  <si>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</si>
  <si>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</si>
  <si>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</si>
  <si>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</si>
  <si>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</si>
  <si>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</si>
  <si>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</si>
  <si>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</si>
  <si>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</si>
  <si>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</si>
  <si>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</si>
  <si>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</si>
  <si>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</si>
  <si>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</si>
  <si>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</si>
  <si>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</si>
  <si>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</si>
  <si>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</si>
  <si>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</si>
  <si>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</si>
  <si>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</si>
  <si>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</si>
  <si>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</si>
  <si>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</si>
  <si>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</si>
  <si>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</si>
  <si>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</si>
  <si>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</si>
  <si>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</si>
  <si>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</si>
  <si>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</si>
  <si>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</si>
  <si>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</si>
  <si>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</si>
  <si>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</si>
  <si>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</si>
  <si>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</si>
  <si>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</si>
  <si>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</si>
  <si>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</si>
  <si>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</si>
  <si>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</si>
  <si>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</si>
  <si>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</si>
  <si>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</si>
  <si>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</si>
  <si>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</si>
  <si>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</si>
  <si>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</si>
  <si>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</si>
  <si>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</si>
  <si>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</si>
  <si>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</si>
  <si>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</si>
  <si>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</si>
  <si>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</si>
  <si>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</si>
  <si>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</si>
  <si>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</si>
  <si>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</si>
  <si>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</si>
  <si>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</si>
  <si>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</si>
  <si>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</si>
  <si>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</si>
  <si>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</si>
  <si>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</si>
  <si>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</si>
  <si>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</si>
  <si>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</si>
  <si>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</si>
  <si>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</si>
  <si>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</si>
  <si>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</si>
  <si>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</si>
  <si>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</si>
  <si>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</si>
  <si>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</si>
  <si>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</si>
  <si>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</si>
  <si>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</si>
  <si>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</si>
  <si>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</si>
  <si>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</si>
  <si>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</si>
  <si>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</si>
  <si>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</si>
  <si>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</si>
  <si>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</si>
  <si>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</si>
  <si>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</si>
  <si>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</si>
  <si>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</si>
  <si>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</si>
  <si>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</si>
  <si>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</si>
  <si>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</si>
  <si>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</si>
  <si>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</si>
  <si>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</si>
  <si>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</si>
  <si>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</si>
  <si>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</si>
  <si>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</si>
  <si>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</si>
  <si>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</si>
  <si>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</si>
  <si>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</si>
  <si>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</si>
  <si>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</si>
  <si>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</si>
  <si>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</si>
  <si>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</si>
  <si>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</si>
  <si>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</si>
  <si>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</si>
  <si>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</si>
  <si>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</si>
  <si>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</si>
  <si>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</si>
  <si>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</si>
  <si>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</si>
  <si>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</si>
  <si>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</si>
  <si>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</si>
  <si>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</si>
  <si>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</si>
  <si>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</si>
  <si>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</si>
  <si>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</si>
  <si>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</si>
  <si>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</si>
  <si>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</si>
  <si>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</si>
  <si>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</si>
  <si>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</si>
  <si>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</si>
  <si>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</si>
  <si>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</si>
  <si>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</si>
  <si>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</si>
  <si>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</si>
  <si>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</si>
  <si>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</si>
  <si>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</si>
  <si>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</si>
  <si>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</si>
  <si>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</si>
  <si>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</si>
  <si>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</si>
  <si>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</si>
  <si>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</si>
  <si>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</si>
  <si>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</si>
  <si>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</si>
  <si>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</si>
  <si>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</si>
  <si>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</si>
  <si>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</si>
  <si>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</si>
  <si>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</si>
  <si>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</si>
  <si>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</si>
  <si>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</si>
  <si>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</si>
  <si>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</si>
  <si>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</si>
  <si>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</si>
  <si>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</si>
  <si>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</si>
  <si>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</si>
  <si>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</si>
  <si>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</si>
  <si>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</si>
  <si>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</si>
  <si>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</si>
  <si>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</si>
  <si>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</si>
  <si>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</si>
  <si>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</si>
  <si>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</si>
  <si>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</si>
  <si>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</si>
  <si>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</si>
  <si>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</si>
  <si>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</si>
  <si>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</si>
  <si>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</si>
  <si>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</si>
  <si>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</si>
  <si>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</si>
  <si>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</si>
  <si>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</si>
  <si>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</si>
  <si>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</si>
  <si>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</si>
  <si>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</si>
  <si>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</si>
  <si>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</si>
  <si>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</si>
  <si>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</si>
  <si>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</si>
  <si>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</si>
  <si>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</si>
  <si>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</si>
  <si>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</si>
  <si>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</si>
  <si>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</si>
  <si>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</si>
  <si>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</si>
  <si>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</si>
  <si>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</si>
  <si>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</si>
  <si>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</si>
  <si>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</si>
  <si>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</si>
  <si>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</si>
  <si>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</si>
  <si>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</si>
  <si>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</si>
  <si>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</si>
  <si>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</si>
  <si>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</si>
  <si>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</si>
  <si>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</si>
  <si>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</si>
  <si>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</si>
  <si>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</si>
  <si>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</si>
  <si>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</si>
  <si>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</si>
  <si>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</si>
  <si>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</si>
  <si>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</si>
  <si>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</si>
  <si>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</si>
  <si>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</si>
  <si>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</si>
  <si>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</si>
  <si>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</si>
  <si>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</si>
  <si>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</si>
  <si>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</si>
  <si>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</si>
  <si>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</si>
  <si>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</si>
  <si>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</si>
  <si>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</si>
  <si>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</si>
  <si>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</si>
  <si>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</si>
  <si>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</si>
  <si>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</si>
  <si>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</si>
  <si>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</si>
  <si>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</si>
  <si>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</si>
  <si>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</si>
  <si>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</si>
  <si>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</si>
  <si>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</si>
  <si>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</si>
  <si>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</si>
  <si>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</si>
  <si>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</si>
  <si>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</si>
  <si>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</si>
  <si>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</si>
  <si>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</si>
  <si>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</si>
  <si>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</si>
  <si>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</si>
  <si>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</si>
  <si>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</si>
  <si>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</si>
  <si>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</si>
  <si>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</si>
  <si>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</si>
  <si>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</si>
  <si>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</si>
  <si>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</si>
  <si>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</si>
  <si>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</si>
  <si>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</si>
  <si>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</si>
  <si>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</si>
  <si>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</si>
  <si>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</si>
  <si>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</si>
  <si>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</si>
  <si>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</si>
  <si>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</si>
  <si>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</si>
  <si>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</si>
  <si>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</si>
  <si>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</si>
  <si>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</si>
  <si>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</si>
  <si>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</si>
  <si>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</si>
  <si>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</si>
  <si>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</si>
  <si>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</si>
  <si>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</si>
  <si>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</si>
  <si>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</si>
  <si>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</si>
  <si>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</si>
  <si>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</si>
  <si>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</si>
  <si>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</si>
  <si>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</si>
  <si>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</si>
  <si>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</si>
  <si>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</si>
  <si>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</si>
  <si>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</si>
  <si>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</si>
  <si>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</si>
  <si>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</si>
  <si>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</si>
  <si>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</si>
  <si>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</si>
  <si>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</si>
  <si>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</si>
  <si>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</si>
  <si>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</si>
  <si>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</si>
  <si>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</si>
  <si>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</si>
  <si>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</si>
  <si>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</si>
  <si>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</si>
  <si>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</si>
  <si>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</si>
  <si>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</si>
  <si>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</si>
  <si>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</si>
  <si>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</si>
  <si>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</si>
  <si>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</si>
  <si>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</si>
  <si>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</si>
  <si>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</si>
  <si>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</si>
  <si>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</si>
  <si>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</si>
  <si>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</si>
  <si>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</si>
  <si>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</si>
  <si>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</si>
  <si>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</si>
  <si>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</si>
  <si>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</si>
  <si>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</si>
  <si>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</si>
  <si>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</si>
  <si>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</si>
  <si>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</si>
  <si>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</si>
  <si>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</si>
  <si>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</si>
  <si>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</si>
  <si>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</si>
  <si>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</si>
  <si>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</si>
  <si>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</si>
  <si>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</si>
  <si>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</si>
  <si>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</si>
  <si>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</si>
  <si>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</si>
  <si>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</si>
  <si>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</si>
  <si>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</si>
  <si>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</si>
  <si>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</si>
  <si>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</si>
  <si>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</si>
  <si>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</si>
  <si>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</si>
  <si>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</si>
  <si>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</si>
  <si>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</si>
  <si>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</si>
  <si>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</si>
  <si>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</si>
  <si>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</si>
  <si>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</si>
  <si>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</si>
  <si>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</si>
  <si>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</si>
  <si>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</si>
  <si>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</si>
  <si>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</si>
  <si>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</si>
  <si>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</si>
  <si>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</si>
  <si>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</si>
  <si>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</si>
  <si>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</si>
  <si>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</si>
  <si>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</si>
  <si>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</si>
  <si>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</si>
  <si>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</si>
  <si>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</si>
  <si>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</si>
  <si>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</si>
  <si>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</si>
  <si>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</si>
  <si>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</si>
  <si>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</si>
  <si>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</si>
  <si>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</si>
  <si>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</si>
  <si>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</si>
  <si>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</si>
  <si>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</si>
  <si>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</si>
  <si>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</si>
  <si>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</si>
  <si>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</si>
  <si>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</si>
  <si>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</si>
  <si>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</si>
  <si>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</si>
  <si>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</si>
  <si>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</si>
  <si>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</si>
  <si>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</si>
  <si>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</si>
  <si>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</si>
  <si>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</si>
  <si>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</si>
  <si>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</si>
  <si>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</si>
  <si>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</si>
  <si>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</si>
  <si>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</si>
  <si>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</si>
  <si>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</si>
  <si>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</si>
  <si>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</si>
  <si>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</si>
  <si>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</si>
  <si>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</si>
  <si>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</si>
  <si>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</si>
  <si>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</si>
  <si>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</si>
  <si>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</si>
  <si>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</si>
  <si>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</si>
  <si>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</si>
  <si>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</si>
  <si>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</si>
  <si>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</si>
  <si>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</si>
  <si>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</si>
  <si>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</si>
  <si>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</si>
  <si>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</si>
  <si>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</si>
  <si>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</si>
  <si>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</si>
  <si>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</si>
  <si>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</si>
  <si>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</si>
  <si>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</si>
  <si>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</si>
  <si>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</si>
  <si>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</si>
  <si>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</si>
  <si>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</si>
  <si>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</si>
  <si>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</si>
  <si>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</si>
  <si>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</si>
  <si>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</si>
  <si>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</si>
  <si>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</si>
  <si>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</si>
  <si>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</si>
  <si>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</si>
  <si>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</si>
  <si>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</si>
  <si>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</si>
  <si>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</si>
  <si>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</si>
  <si>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</si>
  <si>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</si>
  <si>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</si>
  <si>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</si>
  <si>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</si>
  <si>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</si>
  <si>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</si>
  <si>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</si>
  <si>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</si>
  <si>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</si>
  <si>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</si>
  <si>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</si>
  <si>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</si>
  <si>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</si>
  <si>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</si>
  <si>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</si>
  <si>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</si>
  <si>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</si>
  <si>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</si>
  <si>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</si>
  <si>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</si>
  <si>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</si>
  <si>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</si>
  <si>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</si>
  <si>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</si>
  <si>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</si>
  <si>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</si>
  <si>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</si>
  <si>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</si>
  <si>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</si>
  <si>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</si>
  <si>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</si>
  <si>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</si>
  <si>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</si>
  <si>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</si>
  <si>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</si>
  <si>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</si>
  <si>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</si>
  <si>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</si>
  <si>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</si>
  <si>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</si>
  <si>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</si>
  <si>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</si>
  <si>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</si>
  <si>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</si>
  <si>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</si>
  <si>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</si>
  <si>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</si>
  <si>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</si>
  <si>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</si>
  <si>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</si>
  <si>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</si>
  <si>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</si>
  <si>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</si>
  <si>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</si>
  <si>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</si>
  <si>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</si>
  <si>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</si>
  <si>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</si>
  <si>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</si>
  <si>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</si>
  <si>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</si>
  <si>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</si>
  <si>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</si>
  <si>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</si>
  <si>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</si>
  <si>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</si>
  <si>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</si>
  <si>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</si>
  <si>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</si>
  <si>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</si>
  <si>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</si>
  <si>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</si>
  <si>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</si>
  <si>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</si>
  <si>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</si>
  <si>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</si>
  <si>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</si>
  <si>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</si>
  <si>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</si>
  <si>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</si>
  <si>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</si>
  <si>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</si>
  <si>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</si>
  <si>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</si>
  <si>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</si>
  <si>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</si>
  <si>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</si>
  <si>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</si>
  <si>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</si>
  <si>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</si>
  <si>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</si>
  <si>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</si>
  <si>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</si>
  <si>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</si>
  <si>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</si>
  <si>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</si>
  <si>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</si>
  <si>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</si>
  <si>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</si>
  <si>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</si>
  <si>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</si>
  <si>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</si>
  <si>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</si>
  <si>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</si>
  <si>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</si>
  <si>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</si>
  <si>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</si>
  <si>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</si>
  <si>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</si>
  <si>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</si>
  <si>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</si>
  <si>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</si>
  <si>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</si>
  <si>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</si>
  <si>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</si>
  <si>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</si>
  <si>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</si>
  <si>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</si>
  <si>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</si>
  <si>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</si>
  <si>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</si>
  <si>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</si>
  <si>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</si>
  <si>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</si>
  <si>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</si>
  <si>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</si>
  <si>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</si>
  <si>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</si>
  <si>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</si>
  <si>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</si>
  <si>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</si>
  <si>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</si>
  <si>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</si>
  <si>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</si>
  <si>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</si>
  <si>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</si>
  <si>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</si>
  <si>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</si>
  <si>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</si>
  <si>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</si>
  <si>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</si>
  <si>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</si>
  <si>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</si>
  <si>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</si>
  <si>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</si>
  <si>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</si>
  <si>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</si>
  <si>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</si>
  <si>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</si>
  <si>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</si>
  <si>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</si>
  <si>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</si>
  <si>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</si>
  <si>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</si>
  <si>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</si>
  <si>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</si>
  <si>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</si>
  <si>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</si>
  <si>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</si>
  <si>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</si>
  <si>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</si>
  <si>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</si>
  <si>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</si>
  <si>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</si>
  <si>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</si>
  <si>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</si>
  <si>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</si>
  <si>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</si>
  <si>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</si>
  <si>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</si>
  <si>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</si>
  <si>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</si>
  <si>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</si>
  <si>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</si>
  <si>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</si>
  <si>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</si>
  <si>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</si>
  <si>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</si>
  <si>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</si>
  <si>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</si>
  <si>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</si>
  <si>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</si>
  <si>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</si>
  <si>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</si>
  <si>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</si>
  <si>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</si>
  <si>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</si>
  <si>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</si>
  <si>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</si>
  <si>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</si>
  <si>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</si>
  <si>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</si>
  <si>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</si>
  <si>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</si>
  <si>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</si>
  <si>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</si>
  <si>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</si>
  <si>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</si>
  <si>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</si>
  <si>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</si>
  <si>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</si>
  <si>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</si>
  <si>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</si>
  <si>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</si>
  <si>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</si>
  <si>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</si>
  <si>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</si>
  <si>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</si>
  <si>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</si>
  <si>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</si>
  <si>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</si>
  <si>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</si>
  <si>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</si>
  <si>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</si>
  <si>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</si>
  <si>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</si>
  <si>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</si>
  <si>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</si>
  <si>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</si>
  <si>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</si>
  <si>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</si>
  <si>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</si>
  <si>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</si>
  <si>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</si>
  <si>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</si>
  <si>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</si>
  <si>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</si>
  <si>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</si>
  <si>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</si>
  <si>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</si>
  <si>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</si>
  <si>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</si>
  <si>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</si>
  <si>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</si>
  <si>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</si>
  <si>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</si>
  <si>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</si>
  <si>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</si>
  <si>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</si>
  <si>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</si>
  <si>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</si>
  <si>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</si>
  <si>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</si>
  <si>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</si>
  <si>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</si>
  <si>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</si>
  <si>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</si>
  <si>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</si>
  <si>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</si>
  <si>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</si>
  <si>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</si>
  <si>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</si>
  <si>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</si>
  <si>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</si>
  <si>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</si>
  <si>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</si>
  <si>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</si>
  <si>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</si>
  <si>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</si>
  <si>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</si>
  <si>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</si>
  <si>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</si>
  <si>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</si>
  <si>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</si>
  <si>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</si>
  <si>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</si>
  <si>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</si>
  <si>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</si>
  <si>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</si>
  <si>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</si>
  <si>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</si>
  <si>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</si>
  <si>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</si>
  <si>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</si>
  <si>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</si>
  <si>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</si>
  <si>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</si>
  <si>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</si>
  <si>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</si>
  <si>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</si>
  <si>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</si>
  <si>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</si>
  <si>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</si>
  <si>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</si>
  <si>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</si>
  <si>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</si>
  <si>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</si>
  <si>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</si>
  <si>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</si>
  <si>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</si>
  <si>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</si>
  <si>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</si>
  <si>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</si>
  <si>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</si>
  <si>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</si>
  <si>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</si>
  <si>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</si>
  <si>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</si>
  <si>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</si>
  <si>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</si>
  <si>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</si>
  <si>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</si>
  <si>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</si>
  <si>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</si>
  <si>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</si>
  <si>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</si>
  <si>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</si>
  <si>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</si>
  <si>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</si>
  <si>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</si>
  <si>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</si>
  <si>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</si>
  <si>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</si>
  <si>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</si>
  <si>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</si>
  <si>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</si>
  <si>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</si>
  <si>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</si>
  <si>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</si>
  <si>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</si>
  <si>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</si>
  <si>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</si>
  <si>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</si>
  <si>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</si>
  <si>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</si>
  <si>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</si>
  <si>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</si>
  <si>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</si>
  <si>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</si>
  <si>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</si>
  <si>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</si>
  <si>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</si>
  <si>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</si>
  <si>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</si>
  <si>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</si>
  <si>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</si>
  <si>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</si>
  <si>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</si>
  <si>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</si>
  <si>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</si>
  <si>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</si>
  <si>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</si>
  <si>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</si>
  <si>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</si>
  <si>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</si>
  <si>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</si>
  <si>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</si>
  <si>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</si>
  <si>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</si>
  <si>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</si>
  <si>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</si>
  <si>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</si>
  <si>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</si>
  <si>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</si>
  <si>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</si>
  <si>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</si>
  <si>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</si>
  <si>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</si>
  <si>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</si>
  <si>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</si>
  <si>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</si>
  <si>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</si>
  <si>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</si>
  <si>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</si>
  <si>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</si>
  <si>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</si>
  <si>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</si>
  <si>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</si>
  <si>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</si>
  <si>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</si>
  <si>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</si>
  <si>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</si>
  <si>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</si>
  <si>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</si>
  <si>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</si>
  <si>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</si>
  <si>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</si>
  <si>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</si>
  <si>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</si>
  <si>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</si>
  <si>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</si>
  <si>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</si>
  <si>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</si>
  <si>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</si>
  <si>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</si>
  <si>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</si>
  <si>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</si>
  <si>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</si>
  <si>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</si>
  <si>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</si>
  <si>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</si>
  <si>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</si>
  <si>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</si>
  <si>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</si>
  <si>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</si>
  <si>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</si>
  <si>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</si>
  <si>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</si>
  <si>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</si>
  <si>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</si>
  <si>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</si>
  <si>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</si>
  <si>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</si>
  <si>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</si>
  <si>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</si>
  <si>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</si>
  <si>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</si>
  <si>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</si>
  <si>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</si>
  <si>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</si>
  <si>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</si>
  <si>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</si>
  <si>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</si>
  <si>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</si>
  <si>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</si>
  <si>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</si>
  <si>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</si>
  <si>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</si>
  <si>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</si>
  <si>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</si>
  <si>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</si>
  <si>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</si>
  <si>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</si>
  <si>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</si>
  <si>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</si>
  <si>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</si>
  <si>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</si>
  <si>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</si>
  <si>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</si>
  <si>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</si>
  <si>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</si>
  <si>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</si>
  <si>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</si>
  <si>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</si>
  <si>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</si>
  <si>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</si>
  <si>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</si>
  <si>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</si>
  <si>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</si>
  <si>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</si>
  <si>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</si>
  <si>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</si>
  <si>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</si>
  <si>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</si>
  <si>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</si>
  <si>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</si>
  <si>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</si>
  <si>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</si>
  <si>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</si>
  <si>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</si>
  <si>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</si>
  <si>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</si>
  <si>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</si>
  <si>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</si>
  <si>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</si>
  <si>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</si>
  <si>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</si>
  <si>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</si>
  <si>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</si>
  <si>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</si>
  <si>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</si>
  <si>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</si>
  <si>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</si>
  <si>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</si>
  <si>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</si>
  <si>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</si>
  <si>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</si>
  <si>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</si>
  <si>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</si>
  <si>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</si>
  <si>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</si>
  <si>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</si>
  <si>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</si>
  <si>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</si>
  <si>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</si>
  <si>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</si>
  <si>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</si>
  <si>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</si>
  <si>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</si>
  <si>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</si>
  <si>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</si>
  <si>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</si>
  <si>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</si>
  <si>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</si>
  <si>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</si>
  <si>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</si>
  <si>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</si>
  <si>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</si>
  <si>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</si>
  <si>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</si>
  <si>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</si>
  <si>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</si>
  <si>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</si>
  <si>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</si>
  <si>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</si>
  <si>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</si>
  <si>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</si>
  <si>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</si>
  <si>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</si>
  <si>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</si>
  <si>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</si>
  <si>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</si>
  <si>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</si>
  <si>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</si>
  <si>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</si>
  <si>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</si>
  <si>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</si>
  <si>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</si>
  <si>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</si>
  <si>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</si>
  <si>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</si>
  <si>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</si>
  <si>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</si>
  <si>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</si>
  <si>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</si>
  <si>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</si>
  <si>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</si>
  <si>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</si>
  <si>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</si>
  <si>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</si>
  <si>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</si>
  <si>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</si>
  <si>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</si>
  <si>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</si>
  <si>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</si>
  <si>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</si>
  <si>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</si>
  <si>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</si>
  <si>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</si>
  <si>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</si>
  <si>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</si>
  <si>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</si>
  <si>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</si>
  <si>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</si>
  <si>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</si>
  <si>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</si>
  <si>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</si>
  <si>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</si>
  <si>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</si>
  <si>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</si>
  <si>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</si>
  <si>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</si>
  <si>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</si>
  <si>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</si>
  <si>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</si>
  <si>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</si>
  <si>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</si>
  <si>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</si>
  <si>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</si>
  <si>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</si>
  <si>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</si>
  <si>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</si>
  <si>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</si>
  <si>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</si>
  <si>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</si>
  <si>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</si>
  <si>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</si>
  <si>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</si>
  <si>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</si>
  <si>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</si>
  <si>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</si>
  <si>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</si>
  <si>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</si>
  <si>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</si>
  <si>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</si>
  <si>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</si>
  <si>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</si>
  <si>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</si>
  <si>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</si>
  <si>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</si>
  <si>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</si>
  <si>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</si>
  <si>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</si>
  <si>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</si>
  <si>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</si>
  <si>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</si>
  <si>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</si>
  <si>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</si>
  <si>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</si>
  <si>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</si>
  <si>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</si>
  <si>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</si>
  <si>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</si>
  <si>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</si>
  <si>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</si>
  <si>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</si>
  <si>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</si>
  <si>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</si>
  <si>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</si>
  <si>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</si>
  <si>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</si>
  <si>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</si>
  <si>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</si>
  <si>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</si>
  <si>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</si>
  <si>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</si>
  <si>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</si>
  <si>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</si>
  <si>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</si>
  <si>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</si>
  <si>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</si>
  <si>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</si>
  <si>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</si>
  <si>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</si>
  <si>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</si>
  <si>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</si>
  <si>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</si>
  <si>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</si>
  <si>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</si>
  <si>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</si>
  <si>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</si>
  <si>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</si>
  <si>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</si>
  <si>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</si>
  <si>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</si>
  <si>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</si>
  <si>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</si>
  <si>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</si>
  <si>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</si>
  <si>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</si>
  <si>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</si>
  <si>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</si>
  <si>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</si>
  <si>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</si>
  <si>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</si>
  <si>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</si>
  <si>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</si>
  <si>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</si>
  <si>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</si>
  <si>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</si>
  <si>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</si>
  <si>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</si>
  <si>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</si>
  <si>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</si>
  <si>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</si>
  <si>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</si>
  <si>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</si>
  <si>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</si>
  <si>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</si>
  <si>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</si>
  <si>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</si>
  <si>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</si>
  <si>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</si>
  <si>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</si>
  <si>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</si>
  <si>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</si>
  <si>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</si>
  <si>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</si>
  <si>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</si>
  <si>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</si>
  <si>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</si>
  <si>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</si>
  <si>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</si>
  <si>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</si>
  <si>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</si>
  <si>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</si>
  <si>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</si>
  <si>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</si>
  <si>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</si>
  <si>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</si>
  <si>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</si>
  <si>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</si>
  <si>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</si>
  <si>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</si>
  <si>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</si>
  <si>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</si>
  <si>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</si>
  <si>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</si>
  <si>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</si>
  <si>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</si>
  <si>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</si>
  <si>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</si>
  <si>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</si>
  <si>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</si>
  <si>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</si>
  <si>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</si>
  <si>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</si>
  <si>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</si>
  <si>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</si>
  <si>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</si>
  <si>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</si>
  <si>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</si>
  <si>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</si>
  <si>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</si>
  <si>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</si>
  <si>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</si>
  <si>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</si>
  <si>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</si>
  <si>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</si>
  <si>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</si>
  <si>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</si>
  <si>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</si>
  <si>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</si>
  <si>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</si>
  <si>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</si>
  <si>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</si>
  <si>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</si>
  <si>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</si>
  <si>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</si>
  <si>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</si>
  <si>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</si>
  <si>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</si>
  <si>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</si>
  <si>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</si>
  <si>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</si>
  <si>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</si>
  <si>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</si>
  <si>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</si>
  <si>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</si>
  <si>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</si>
  <si>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</si>
  <si>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</si>
  <si>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</si>
  <si>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</si>
  <si>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</si>
  <si>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</si>
  <si>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</si>
  <si>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</si>
  <si>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</si>
  <si>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</si>
  <si>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</si>
  <si>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</si>
  <si>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</si>
  <si>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</si>
  <si>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</si>
  <si>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</si>
  <si>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</si>
  <si>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</si>
  <si>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</si>
  <si>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</si>
  <si>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</si>
  <si>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</si>
  <si>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</si>
  <si>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</si>
  <si>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</si>
  <si>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</si>
  <si>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</si>
  <si>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</si>
  <si>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</si>
  <si>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</si>
  <si>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</si>
  <si>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</si>
  <si>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</si>
  <si>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</si>
  <si>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</si>
  <si>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</si>
  <si>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</si>
  <si>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</si>
  <si>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</si>
  <si>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</si>
  <si>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</si>
  <si>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</si>
  <si>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</si>
  <si>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</si>
  <si>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</si>
  <si>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</si>
  <si>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</si>
  <si>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</si>
  <si>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</si>
  <si>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</si>
  <si>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</si>
  <si>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</si>
  <si>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</si>
  <si>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</si>
  <si>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</si>
  <si>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</si>
  <si>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</si>
  <si>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</si>
  <si>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</si>
  <si>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</si>
  <si>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</si>
  <si>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</si>
  <si>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</si>
  <si>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</si>
  <si>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</si>
  <si>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</si>
  <si>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</si>
  <si>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</si>
  <si>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</si>
  <si>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</si>
  <si>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</si>
  <si>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</si>
  <si>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</si>
  <si>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</si>
  <si>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</si>
  <si>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</si>
  <si>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</si>
  <si>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</si>
  <si>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</si>
  <si>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</si>
  <si>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</si>
  <si>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</si>
  <si>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</si>
  <si>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</si>
  <si>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</si>
  <si>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</si>
  <si>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</si>
  <si>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</si>
  <si>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</si>
  <si>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</si>
  <si>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</si>
  <si>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</si>
  <si>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</si>
  <si>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</si>
  <si>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</si>
  <si>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</si>
  <si>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</si>
  <si>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</si>
  <si>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</si>
  <si>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</si>
  <si>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</si>
  <si>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</si>
  <si>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</si>
  <si>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</si>
  <si>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</si>
  <si>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</si>
  <si>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</si>
  <si>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</si>
  <si>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</si>
  <si>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</si>
  <si>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</si>
  <si>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</si>
  <si>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</si>
  <si>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</si>
  <si>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</si>
  <si>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</si>
  <si>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</si>
  <si>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</si>
  <si>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</si>
  <si>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</si>
  <si>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</si>
  <si>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</si>
  <si>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</si>
  <si>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</si>
  <si>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</si>
  <si>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</si>
  <si>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</si>
  <si>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</si>
  <si>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</si>
  <si>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</si>
  <si>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</si>
  <si>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</si>
  <si>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</si>
  <si>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</si>
  <si>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</si>
  <si>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</si>
  <si>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</si>
  <si>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</si>
  <si>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</si>
  <si>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</si>
  <si>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</si>
  <si>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</si>
  <si>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</si>
  <si>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</si>
  <si>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</si>
  <si>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</si>
  <si>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</si>
  <si>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</si>
  <si>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</si>
  <si>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</si>
  <si>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</si>
  <si>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</si>
  <si>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</si>
  <si>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</si>
  <si>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</si>
  <si>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</si>
  <si>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</si>
  <si>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</si>
  <si>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</si>
  <si>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</si>
  <si>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</si>
  <si>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</si>
  <si>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</si>
  <si>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</si>
  <si>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</si>
  <si>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</si>
  <si>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</si>
  <si>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</si>
  <si>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</si>
  <si>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</si>
  <si>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</si>
  <si>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</si>
  <si>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</si>
  <si>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</si>
  <si>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</si>
  <si>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</si>
  <si>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</si>
  <si>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</si>
  <si>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</si>
  <si>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</si>
  <si>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</si>
  <si>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</si>
  <si>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</si>
  <si>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</si>
  <si>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</si>
  <si>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</si>
  <si>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</si>
  <si>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</si>
  <si>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</si>
  <si>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</si>
  <si>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</si>
  <si>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</si>
  <si>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</si>
  <si>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</si>
  <si>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</si>
  <si>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</si>
  <si>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</si>
  <si>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</si>
  <si>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</si>
  <si>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</si>
  <si>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</si>
  <si>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</si>
  <si>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</si>
  <si>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</si>
  <si>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</si>
  <si>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</si>
  <si>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</si>
  <si>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</si>
  <si>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</si>
  <si>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</si>
  <si>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</si>
  <si>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</si>
  <si>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</si>
  <si>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</si>
  <si>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</si>
  <si>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</si>
  <si>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</si>
  <si>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</si>
  <si>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</si>
  <si>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</si>
  <si>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</si>
  <si>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</si>
  <si>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</si>
  <si>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</si>
  <si>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</si>
  <si>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</si>
  <si>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</si>
  <si>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</si>
  <si>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</si>
  <si>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</si>
  <si>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</si>
  <si>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</si>
  <si>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</si>
  <si>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</si>
  <si>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</si>
  <si>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</si>
  <si>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</si>
  <si>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</si>
  <si>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</si>
  <si>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</si>
  <si>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</si>
  <si>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</si>
  <si>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</si>
  <si>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</si>
  <si>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</si>
  <si>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</si>
  <si>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</si>
  <si>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</si>
  <si>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</si>
  <si>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</si>
  <si>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</si>
  <si>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</si>
  <si>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</si>
  <si>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</si>
  <si>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</si>
  <si>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</si>
  <si>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</si>
  <si>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</si>
  <si>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</si>
  <si>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</si>
  <si>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</si>
  <si>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</si>
  <si>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</si>
  <si>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</si>
  <si>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</si>
  <si>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</si>
  <si>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</si>
  <si>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</si>
  <si>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</si>
  <si>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</si>
  <si>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</si>
  <si>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</si>
  <si>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</si>
  <si>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</si>
  <si>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</si>
  <si>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</si>
  <si>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</si>
  <si>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</si>
  <si>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</si>
  <si>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</si>
  <si>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</si>
  <si>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</si>
  <si>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</si>
  <si>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</si>
  <si>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</si>
  <si>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</si>
  <si>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</si>
  <si>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</si>
  <si>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</si>
  <si>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</si>
  <si>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</si>
  <si>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</si>
  <si>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</si>
  <si>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</si>
  <si>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</si>
  <si>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</si>
  <si>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</si>
  <si>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</si>
  <si>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</si>
  <si>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</si>
  <si>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</si>
  <si>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</si>
  <si>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</si>
  <si>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</si>
  <si>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</si>
  <si>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</si>
  <si>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</si>
  <si>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</si>
  <si>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</si>
  <si>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</si>
  <si>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</si>
  <si>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</si>
  <si>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</si>
  <si>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</si>
  <si>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</si>
  <si>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</si>
  <si>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</si>
  <si>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</si>
  <si>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</si>
  <si>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</si>
  <si>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</si>
  <si>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</si>
  <si>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</si>
  <si>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</si>
  <si>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</si>
  <si>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</si>
  <si>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</si>
  <si>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</si>
  <si>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</si>
  <si>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</si>
  <si>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</si>
  <si>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</si>
  <si>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</si>
  <si>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</si>
  <si>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</si>
  <si>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</si>
  <si>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</si>
  <si>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</si>
  <si>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</si>
  <si>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</si>
  <si>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</si>
  <si>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</si>
  <si>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</si>
  <si>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</si>
  <si>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</si>
  <si>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</si>
  <si>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</si>
  <si>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</si>
  <si>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</si>
  <si>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</si>
  <si>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</si>
  <si>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</si>
  <si>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</si>
  <si>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</si>
  <si>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</si>
  <si>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</si>
  <si>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</si>
  <si>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</si>
  <si>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</si>
  <si>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</si>
  <si>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</si>
  <si>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</si>
  <si>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</si>
  <si>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</si>
  <si>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</si>
  <si>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</si>
  <si>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</si>
  <si>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</si>
  <si>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</si>
  <si>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</si>
  <si>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</si>
  <si>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</si>
  <si>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</si>
  <si>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</si>
  <si>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</si>
  <si>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</si>
  <si>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</si>
  <si>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</si>
  <si>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</si>
  <si>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</si>
  <si>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</si>
  <si>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</si>
  <si>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</si>
  <si>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</si>
  <si>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</si>
  <si>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</si>
  <si>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</si>
  <si>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</si>
  <si>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</si>
  <si>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</si>
  <si>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</si>
  <si>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</si>
  <si>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</si>
  <si>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</si>
  <si>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</si>
  <si>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</si>
  <si>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</si>
  <si>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</si>
  <si>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</si>
  <si>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</si>
  <si>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</si>
  <si>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</si>
  <si>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</si>
  <si>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</si>
  <si>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</si>
  <si>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</si>
  <si>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</si>
  <si>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</si>
  <si>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</si>
  <si>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</si>
  <si>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</si>
  <si>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</si>
  <si>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</si>
  <si>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</si>
  <si>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</si>
  <si>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</si>
  <si>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</si>
  <si>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</si>
  <si>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</si>
  <si>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</si>
  <si>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</si>
  <si>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</si>
  <si>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</si>
  <si>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</si>
  <si>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</si>
  <si>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</si>
  <si>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</si>
  <si>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</si>
  <si>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</si>
  <si>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</si>
  <si>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</si>
  <si>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</si>
  <si>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</si>
  <si>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</si>
  <si>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</si>
  <si>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</si>
  <si>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</si>
  <si>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</si>
  <si>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</si>
  <si>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</si>
  <si>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</si>
  <si>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</si>
  <si>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</si>
  <si>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</si>
  <si>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</si>
  <si>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</si>
  <si>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</si>
  <si>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</si>
  <si>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</si>
  <si>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</si>
  <si>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</si>
  <si>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</si>
  <si>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</si>
  <si>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</si>
  <si>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</si>
  <si>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</si>
  <si>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</si>
  <si>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</si>
  <si>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</si>
  <si>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</si>
  <si>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</si>
  <si>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</si>
  <si>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</si>
  <si>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</si>
  <si>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</si>
  <si>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</si>
  <si>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</si>
  <si>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</si>
  <si>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</si>
  <si>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</si>
  <si>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</si>
  <si>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</si>
  <si>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</si>
  <si>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</si>
  <si>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</si>
  <si>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</si>
  <si>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</si>
  <si>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</si>
  <si>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</si>
  <si>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</si>
  <si>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</si>
  <si>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</si>
  <si>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</si>
  <si>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</si>
  <si>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</si>
  <si>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</si>
  <si>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</si>
  <si>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</si>
  <si>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</si>
  <si>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</si>
  <si>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</si>
  <si>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</si>
  <si>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</si>
  <si>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</si>
  <si>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</si>
  <si>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</si>
  <si>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</si>
  <si>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</si>
  <si>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</si>
  <si>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</si>
  <si>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</si>
  <si>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</si>
  <si>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</si>
  <si>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</si>
  <si>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</si>
  <si>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</si>
  <si>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</si>
  <si>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</si>
  <si>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</si>
  <si>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</si>
  <si>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</si>
  <si>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</si>
  <si>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</si>
  <si>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</si>
  <si>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</si>
  <si>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</si>
  <si>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</si>
  <si>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</si>
  <si>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</si>
  <si>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</si>
  <si>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</si>
  <si>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</si>
  <si>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</si>
  <si>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</si>
  <si>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</si>
  <si>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</si>
  <si>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</si>
  <si>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</si>
  <si>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</si>
  <si>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</si>
  <si>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</si>
  <si>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</si>
  <si>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</si>
  <si>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</si>
  <si>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</si>
  <si>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</si>
  <si>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</si>
  <si>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</si>
  <si>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</si>
  <si>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</si>
  <si>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</si>
  <si>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</si>
  <si>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</si>
  <si>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</si>
  <si>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</si>
  <si>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</si>
  <si>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</si>
  <si>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</si>
  <si>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</si>
  <si>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</si>
  <si>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</si>
  <si>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</si>
  <si>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</si>
  <si>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</si>
  <si>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</si>
  <si>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</si>
  <si>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</si>
  <si>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</si>
  <si>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</si>
  <si>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</si>
  <si>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</si>
  <si>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</si>
  <si>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</si>
  <si>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</si>
  <si>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</si>
  <si>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</si>
  <si>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</si>
  <si>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</si>
  <si>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</si>
  <si>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</si>
  <si>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</si>
  <si>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</si>
  <si>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</si>
  <si>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</si>
  <si>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</si>
  <si>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</si>
  <si>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</si>
  <si>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</si>
  <si>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</si>
  <si>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</si>
  <si>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</si>
  <si>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</si>
  <si>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</si>
  <si>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</si>
  <si>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</si>
  <si>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</si>
  <si>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</si>
  <si>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</si>
  <si>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</si>
  <si>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</si>
  <si>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</si>
  <si>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</si>
  <si>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</si>
  <si>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</si>
  <si>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</si>
  <si>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</si>
  <si>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</si>
  <si>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</si>
  <si>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</si>
  <si>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</si>
  <si>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</si>
  <si>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</si>
  <si>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</si>
  <si>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</si>
  <si>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</si>
  <si>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</si>
  <si>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</si>
  <si>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</si>
  <si>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</si>
  <si>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</si>
  <si>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</si>
  <si>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</si>
  <si>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</si>
  <si>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</si>
  <si>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</si>
  <si>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</si>
  <si>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</si>
  <si>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</si>
  <si>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</si>
  <si>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</si>
  <si>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</si>
  <si>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</si>
  <si>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</si>
  <si>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</si>
  <si>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</si>
  <si>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</si>
  <si>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</si>
  <si>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</si>
  <si>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</si>
  <si>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</si>
  <si>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</si>
  <si>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</si>
  <si>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</si>
  <si>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</si>
  <si>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</si>
  <si>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</si>
  <si>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</si>
  <si>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</si>
  <si>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</si>
  <si>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</si>
  <si>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</si>
  <si>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</si>
  <si>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</si>
  <si>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</si>
  <si>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</si>
  <si>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</si>
  <si>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</si>
  <si>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</si>
  <si>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</si>
  <si>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</si>
  <si>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</si>
  <si>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</si>
  <si>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</si>
  <si>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</si>
  <si>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</si>
  <si>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</si>
  <si>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</si>
  <si>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</si>
  <si>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</si>
  <si>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</si>
  <si>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</si>
  <si>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</si>
  <si>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</si>
  <si>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</si>
  <si>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</si>
  <si>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</si>
  <si>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</si>
  <si>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</si>
  <si>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</si>
  <si>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</si>
  <si>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</si>
  <si>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</si>
  <si>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</si>
  <si>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</si>
  <si>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</si>
  <si>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</si>
  <si>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</si>
  <si>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</si>
  <si>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</si>
  <si>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</si>
  <si>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</si>
  <si>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</si>
  <si>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</si>
  <si>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</si>
  <si>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</si>
  <si>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</si>
  <si>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</si>
  <si>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</si>
  <si>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</si>
  <si>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</si>
  <si>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</si>
  <si>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</si>
  <si>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</si>
  <si>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</si>
  <si>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</si>
  <si>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</si>
  <si>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</si>
  <si>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</si>
  <si>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</si>
  <si>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</si>
  <si>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</si>
  <si>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</si>
  <si>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</si>
  <si>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</si>
  <si>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</si>
  <si>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</si>
  <si>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</si>
  <si>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</si>
  <si>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</si>
  <si>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</si>
  <si>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</si>
  <si>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</si>
  <si>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</si>
  <si>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</si>
  <si>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</si>
  <si>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</si>
  <si>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</si>
  <si>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</si>
  <si>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</si>
  <si>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</si>
  <si>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</si>
  <si>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</si>
  <si>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</si>
  <si>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</si>
  <si>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</si>
  <si>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</si>
  <si>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</si>
  <si>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</si>
  <si>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</si>
  <si>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</si>
  <si>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</si>
  <si>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</si>
  <si>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</si>
  <si>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</si>
  <si>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</si>
  <si>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</si>
  <si>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</si>
  <si>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</si>
  <si>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</si>
  <si>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</si>
  <si>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</si>
  <si>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</si>
  <si>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</si>
  <si>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</si>
  <si>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</si>
  <si>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</si>
  <si>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</si>
  <si>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</si>
  <si>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</si>
  <si>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</si>
  <si>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</si>
  <si>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</si>
  <si>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</si>
  <si>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</si>
  <si>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</si>
  <si>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</si>
  <si>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</si>
  <si>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</si>
  <si>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</si>
  <si>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</si>
  <si>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</si>
  <si>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</si>
  <si>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</si>
  <si>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</si>
  <si>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</si>
  <si>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</si>
  <si>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</si>
  <si>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</si>
  <si>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</si>
  <si>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</si>
  <si>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</si>
  <si>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</si>
  <si>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</si>
  <si>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</si>
  <si>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</si>
  <si>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</si>
  <si>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</si>
  <si>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</si>
  <si>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</si>
  <si>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</si>
  <si>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</si>
  <si>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</si>
  <si>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</si>
  <si>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</si>
  <si>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</si>
  <si>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</si>
  <si>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</si>
  <si>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</si>
  <si>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</si>
  <si>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</si>
  <si>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</si>
  <si>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</si>
  <si>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</si>
  <si>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</si>
  <si>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</si>
  <si>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</si>
  <si>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</si>
  <si>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</si>
  <si>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</si>
  <si>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</si>
  <si>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</si>
  <si>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</si>
  <si>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</si>
  <si>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</si>
  <si>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</si>
  <si>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</si>
  <si>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</si>
  <si>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</si>
  <si>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</si>
  <si>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</si>
  <si>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</si>
  <si>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</si>
  <si>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</si>
  <si>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</si>
  <si>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</si>
  <si>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</si>
  <si>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</si>
  <si>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</si>
  <si>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</si>
  <si>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</si>
  <si>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</si>
  <si>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</si>
  <si>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</si>
  <si>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</si>
  <si>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</si>
  <si>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</si>
  <si>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</si>
  <si>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</si>
  <si>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</si>
  <si>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</si>
  <si>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</si>
  <si>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</si>
  <si>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</si>
  <si>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</si>
  <si>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</si>
  <si>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</si>
  <si>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</si>
  <si>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</si>
  <si>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</si>
  <si>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</si>
  <si>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</si>
  <si>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</si>
  <si>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</si>
  <si>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</si>
  <si>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</si>
  <si>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</si>
  <si>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</si>
  <si>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</si>
  <si>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</si>
  <si>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</si>
  <si>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</si>
  <si>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</si>
  <si>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</si>
  <si>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</si>
  <si>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</si>
  <si>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</si>
  <si>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</si>
  <si>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</si>
  <si>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</si>
  <si>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</si>
  <si>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</si>
  <si>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</si>
  <si>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</si>
  <si>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</si>
  <si>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</si>
  <si>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</si>
  <si>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</si>
  <si>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</si>
  <si>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</si>
  <si>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</si>
  <si>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</si>
  <si>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</si>
  <si>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</si>
  <si>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</si>
  <si>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</si>
  <si>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</si>
  <si>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</si>
  <si>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</si>
  <si>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</si>
  <si>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</si>
  <si>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</si>
  <si>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</si>
  <si>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</si>
  <si>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</si>
  <si>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</si>
  <si>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</si>
  <si>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</si>
  <si>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</si>
  <si>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</si>
  <si>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</si>
  <si>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</si>
  <si>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</si>
  <si>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</si>
  <si>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</si>
  <si>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</si>
  <si>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</si>
  <si>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</si>
  <si>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</si>
  <si>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</si>
  <si>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</si>
  <si>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</si>
  <si>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</si>
  <si>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</si>
  <si>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</si>
  <si>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</si>
  <si>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</si>
  <si>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</si>
  <si>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</si>
  <si>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</si>
  <si>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</si>
  <si>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</si>
  <si>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</si>
  <si>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</si>
  <si>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</si>
  <si>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</si>
  <si>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</si>
  <si>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</si>
  <si>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</si>
  <si>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</si>
  <si>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</si>
  <si>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</si>
  <si>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</si>
  <si>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</si>
  <si>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</si>
  <si>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</si>
  <si>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</si>
  <si>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</si>
  <si>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</si>
  <si>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</si>
  <si>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</si>
  <si>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</si>
  <si>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</si>
  <si>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</si>
  <si>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</si>
  <si>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</si>
  <si>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</si>
  <si>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</si>
  <si>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</si>
  <si>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</si>
  <si>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</si>
  <si>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</si>
  <si>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</si>
  <si>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</si>
  <si>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</si>
  <si>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</si>
  <si>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</si>
  <si>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</si>
  <si>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</si>
  <si>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</si>
  <si>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</si>
  <si>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</si>
  <si>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</si>
  <si>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</si>
  <si>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</si>
  <si>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</si>
  <si>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</si>
  <si>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</si>
  <si>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</si>
  <si>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</si>
  <si>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</si>
  <si>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</si>
  <si>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</si>
  <si>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</si>
  <si>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</si>
  <si>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</si>
  <si>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</si>
  <si>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</si>
  <si>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</si>
  <si>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</si>
  <si>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</si>
  <si>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</si>
  <si>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</si>
  <si>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</si>
  <si>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</si>
  <si>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</si>
  <si>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</si>
  <si>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</si>
  <si>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</si>
  <si>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</si>
  <si>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</si>
  <si>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</si>
  <si>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</si>
  <si>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</si>
  <si>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</si>
  <si>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</si>
  <si>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</si>
  <si>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</si>
  <si>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</si>
  <si>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</si>
  <si>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</si>
  <si>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</si>
  <si>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</si>
  <si>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</si>
  <si>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</si>
  <si>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</si>
  <si>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</si>
  <si>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</si>
  <si>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</si>
  <si>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</si>
  <si>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</si>
  <si>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</si>
  <si>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</si>
  <si>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</si>
  <si>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</si>
  <si>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</si>
  <si>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</si>
  <si>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</si>
  <si>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</si>
  <si>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</si>
  <si>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</si>
  <si>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</si>
  <si>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</si>
  <si>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</si>
  <si>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</si>
  <si>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</si>
  <si>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</si>
  <si>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</si>
  <si>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</si>
  <si>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</si>
  <si>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</si>
  <si>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</si>
  <si>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</si>
  <si>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</si>
  <si>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</si>
  <si>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</si>
  <si>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</si>
  <si>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</si>
  <si>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</si>
  <si>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</si>
  <si>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</si>
  <si>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</si>
  <si>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</si>
  <si>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</si>
  <si>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</si>
  <si>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</si>
  <si>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</si>
  <si>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</si>
  <si>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</si>
  <si>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</si>
  <si>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</si>
  <si>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</si>
  <si>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</si>
  <si>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</si>
  <si>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</si>
  <si>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</si>
  <si>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</si>
  <si>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</si>
  <si>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</si>
  <si>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</si>
  <si>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</si>
  <si>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</si>
  <si>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</si>
  <si>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</si>
  <si>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</si>
  <si>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</si>
  <si>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</si>
  <si>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</si>
  <si>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</si>
  <si>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</si>
  <si>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</si>
  <si>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</si>
  <si>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</si>
  <si>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</si>
  <si>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</si>
  <si>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</si>
  <si>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</si>
  <si>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</si>
  <si>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</si>
  <si>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</si>
  <si>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</si>
  <si>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</si>
  <si>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</si>
  <si>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</si>
  <si>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</si>
  <si>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</si>
  <si>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</si>
  <si>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</si>
  <si>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</si>
  <si>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</si>
  <si>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</si>
  <si>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</si>
  <si>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</si>
  <si>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</si>
  <si>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</si>
  <si>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</si>
  <si>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</si>
  <si>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</si>
  <si>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</si>
  <si>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</si>
  <si>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</si>
  <si>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</si>
  <si>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</si>
  <si>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</si>
  <si>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</si>
  <si>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</si>
  <si>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</si>
  <si>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</si>
  <si>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</si>
  <si>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</si>
  <si>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</si>
  <si>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</si>
  <si>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</si>
  <si>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</si>
  <si>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</si>
  <si>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</si>
  <si>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</si>
  <si>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</si>
  <si>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</si>
  <si>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</si>
  <si>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</si>
  <si>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</si>
  <si>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</si>
  <si>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</si>
  <si>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</si>
  <si>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</si>
  <si>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</si>
  <si>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</si>
  <si>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</si>
  <si>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</si>
  <si>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</si>
  <si>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</si>
  <si>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</si>
  <si>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</si>
  <si>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</si>
  <si>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</si>
  <si>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</si>
  <si>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</si>
  <si>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</si>
  <si>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</si>
  <si>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</si>
  <si>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</si>
  <si>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</si>
  <si>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</si>
  <si>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</si>
  <si>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</si>
  <si>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</si>
  <si>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</si>
  <si>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</si>
  <si>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</si>
  <si>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</si>
  <si>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</si>
  <si>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</si>
  <si>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</si>
  <si>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</si>
  <si>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</si>
  <si>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</si>
  <si>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</si>
  <si>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</si>
  <si>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</si>
  <si>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</si>
  <si>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</si>
  <si>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</si>
  <si>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</si>
  <si>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</si>
  <si>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</si>
  <si>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</si>
  <si>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</si>
  <si>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</si>
  <si>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</si>
  <si>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</si>
  <si>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</si>
  <si>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</si>
  <si>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</si>
  <si>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</si>
  <si>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</si>
  <si>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</si>
  <si>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</si>
  <si>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</si>
  <si>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</si>
  <si>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</si>
  <si>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</si>
  <si>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</si>
  <si>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</si>
  <si>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</si>
  <si>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</si>
  <si>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</si>
  <si>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</si>
  <si>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</si>
  <si>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</si>
  <si>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</si>
  <si>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</si>
  <si>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</si>
  <si>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</si>
  <si>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</si>
  <si>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</si>
  <si>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</si>
  <si>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</si>
  <si>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</si>
  <si>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</si>
  <si>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</si>
  <si>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</si>
  <si>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</si>
  <si>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</si>
  <si>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</si>
  <si>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</si>
  <si>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</si>
  <si>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</si>
  <si>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</si>
  <si>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</si>
  <si>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</si>
  <si>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</si>
  <si>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</si>
  <si>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</si>
  <si>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</si>
  <si>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</si>
  <si>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</si>
  <si>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</si>
  <si>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</si>
  <si>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</si>
  <si>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</si>
  <si>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</si>
  <si>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</si>
  <si>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</si>
  <si>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</si>
  <si>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</si>
  <si>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</si>
  <si>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</si>
  <si>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</si>
  <si>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</si>
  <si>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</si>
  <si>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</si>
  <si>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</si>
  <si>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</si>
  <si>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</si>
  <si>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</si>
  <si>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</si>
  <si>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</si>
  <si>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</si>
  <si>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</si>
  <si>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</si>
  <si>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</si>
  <si>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</si>
  <si>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</si>
  <si>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</si>
  <si>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</si>
  <si>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</si>
  <si>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</si>
  <si>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</si>
  <si>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</si>
  <si>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</si>
  <si>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</si>
  <si>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</si>
  <si>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</si>
  <si>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</si>
  <si>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</si>
  <si>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</si>
  <si>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</si>
  <si>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</si>
  <si>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</si>
  <si>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</si>
  <si>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</si>
  <si>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</si>
  <si>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</si>
  <si>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</si>
  <si>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</si>
  <si>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</si>
  <si>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</si>
  <si>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</si>
  <si>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</si>
  <si>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</si>
  <si>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</si>
  <si>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</si>
  <si>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</si>
  <si>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</si>
  <si>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</si>
  <si>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</si>
  <si>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</si>
  <si>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</si>
  <si>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</si>
  <si>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</si>
  <si>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</si>
  <si>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</si>
  <si>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</si>
  <si>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</si>
  <si>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</si>
  <si>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</si>
  <si>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</si>
  <si>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</si>
  <si>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</si>
  <si>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</si>
  <si>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</si>
  <si>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</si>
  <si>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</si>
  <si>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</si>
  <si>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</si>
  <si>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</si>
  <si>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</si>
  <si>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</si>
  <si>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</si>
  <si>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</si>
  <si>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</si>
  <si>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</si>
  <si>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</si>
  <si>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</si>
  <si>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</si>
  <si>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</si>
  <si>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</si>
  <si>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</si>
  <si>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</si>
  <si>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</si>
  <si>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</si>
  <si>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</si>
  <si>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</si>
  <si>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</si>
  <si>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</si>
  <si>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</si>
  <si>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</si>
  <si>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</si>
  <si>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</si>
  <si>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</si>
  <si>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</si>
  <si>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</si>
  <si>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</si>
  <si>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</si>
  <si>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</si>
  <si>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</si>
  <si>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</si>
  <si>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</si>
  <si>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</si>
  <si>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</si>
  <si>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</si>
  <si>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</si>
  <si>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</si>
  <si>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</si>
  <si>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</si>
  <si>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</si>
  <si>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</si>
  <si>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</si>
  <si>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</si>
  <si>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</si>
  <si>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</si>
  <si>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</si>
  <si>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</si>
  <si>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</si>
  <si>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</si>
  <si>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</si>
  <si>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</si>
  <si>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</si>
  <si>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</si>
  <si>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</si>
  <si>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</si>
  <si>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</si>
  <si>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</si>
  <si>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</si>
  <si>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</si>
  <si>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</si>
  <si>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</si>
  <si>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</si>
  <si>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</si>
  <si>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</si>
  <si>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</si>
  <si>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</si>
  <si>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</si>
  <si>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</si>
  <si>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</si>
  <si>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</si>
  <si>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</si>
  <si>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</si>
  <si>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</si>
  <si>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</si>
  <si>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</si>
  <si>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</si>
  <si>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</si>
  <si>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</si>
  <si>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</si>
  <si>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</si>
  <si>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</si>
  <si>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</si>
  <si>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</si>
  <si>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</si>
  <si>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</si>
  <si>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</si>
  <si>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</si>
  <si>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</si>
  <si>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</si>
  <si>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</si>
  <si>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</si>
  <si>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</si>
  <si>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</si>
  <si>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</si>
  <si>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</si>
  <si>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</si>
  <si>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</si>
  <si>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</si>
  <si>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</si>
  <si>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</si>
  <si>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</si>
  <si>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</si>
  <si>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</si>
  <si>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</si>
  <si>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</si>
  <si>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</si>
  <si>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</si>
  <si>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</si>
  <si>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</si>
  <si>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</si>
  <si>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</si>
  <si>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</si>
  <si>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</si>
  <si>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</si>
  <si>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</si>
  <si>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</si>
  <si>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</si>
  <si>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</si>
  <si>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</si>
  <si>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</si>
  <si>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</si>
  <si>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</si>
  <si>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</si>
  <si>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</si>
  <si>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</si>
  <si>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</si>
  <si>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</si>
  <si>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</si>
  <si>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</si>
  <si>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</si>
  <si>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</si>
  <si>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</si>
  <si>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</si>
  <si>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</si>
  <si>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</si>
  <si>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</si>
  <si>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</si>
  <si>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</si>
  <si>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</si>
  <si>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</si>
  <si>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</si>
  <si>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</si>
  <si>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</si>
  <si>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</si>
  <si>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</si>
  <si>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</si>
  <si>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</si>
  <si>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</si>
  <si>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</si>
  <si>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</si>
  <si>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</si>
  <si>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</si>
  <si>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</si>
  <si>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</si>
  <si>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</si>
  <si>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</si>
  <si>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</si>
  <si>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</si>
  <si>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</si>
  <si>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</si>
  <si>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</si>
  <si>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</si>
  <si>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</si>
  <si>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</si>
  <si>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</si>
  <si>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</si>
  <si>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</si>
  <si>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</si>
  <si>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</si>
  <si>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</si>
  <si>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</si>
  <si>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</si>
  <si>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</si>
  <si>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</si>
  <si>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</si>
  <si>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</si>
  <si>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</si>
  <si>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</si>
  <si>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</si>
  <si>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</si>
  <si>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</si>
  <si>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</si>
  <si>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</si>
  <si>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</si>
  <si>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</si>
  <si>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</si>
  <si>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</si>
  <si>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</si>
  <si>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</si>
  <si>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</si>
  <si>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</si>
  <si>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</si>
  <si>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</si>
  <si>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</si>
  <si>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</si>
  <si>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</si>
  <si>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</si>
  <si>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</si>
  <si>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</si>
  <si>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</si>
  <si>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</si>
  <si>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</si>
  <si>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</si>
  <si>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</si>
  <si>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</si>
  <si>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</si>
  <si>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</si>
  <si>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</si>
  <si>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</si>
  <si>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</si>
  <si>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</si>
  <si>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</si>
  <si>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</si>
  <si>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</si>
  <si>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</si>
  <si>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</si>
  <si>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</si>
  <si>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</si>
  <si>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</si>
  <si>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</si>
  <si>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</si>
  <si>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</si>
  <si>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</si>
  <si>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</si>
  <si>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</si>
  <si>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</si>
  <si>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</si>
  <si>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</si>
  <si>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</si>
  <si>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</si>
  <si>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</si>
  <si>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</si>
  <si>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</si>
  <si>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</si>
  <si>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</si>
  <si>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</si>
  <si>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</si>
  <si>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</si>
  <si>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</si>
  <si>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</si>
  <si>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</si>
  <si>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</si>
  <si>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</si>
  <si>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</si>
  <si>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</si>
  <si>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</si>
  <si>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</si>
  <si>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</si>
  <si>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</si>
  <si>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</si>
  <si>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</si>
  <si>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</si>
  <si>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</si>
  <si>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</si>
  <si>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</si>
  <si>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</si>
  <si>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</si>
  <si>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</si>
  <si>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</si>
  <si>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</si>
  <si>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</si>
  <si>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</si>
  <si>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</si>
  <si>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</si>
  <si>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</si>
  <si>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</si>
  <si>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</si>
  <si>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</si>
  <si>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</si>
  <si>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</si>
  <si>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</si>
  <si>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</si>
  <si>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</si>
  <si>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</si>
  <si>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</si>
  <si>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</si>
  <si>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</si>
  <si>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</si>
  <si>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</si>
  <si>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</si>
  <si>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</si>
  <si>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</si>
  <si>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</si>
  <si>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</si>
  <si>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</si>
  <si>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</si>
  <si>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</si>
  <si>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</si>
  <si>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</si>
  <si>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</si>
  <si>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</si>
  <si>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</si>
  <si>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</si>
  <si>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</si>
  <si>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</si>
  <si>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</si>
  <si>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</si>
  <si>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</si>
  <si>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</si>
  <si>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</si>
  <si>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</si>
  <si>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</si>
  <si>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</si>
  <si>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</si>
  <si>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</si>
  <si>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</si>
  <si>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</si>
  <si>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</si>
  <si>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</si>
  <si>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</si>
  <si>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</si>
  <si>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</si>
  <si>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</si>
  <si>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</si>
  <si>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</si>
  <si>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</si>
  <si>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</si>
  <si>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</si>
  <si>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</si>
  <si>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</si>
  <si>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</si>
  <si>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</si>
  <si>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</si>
  <si>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</si>
  <si>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</si>
  <si>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</si>
  <si>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</si>
  <si>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</si>
  <si>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</si>
  <si>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</si>
  <si>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</si>
  <si>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</si>
  <si>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</si>
  <si>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</si>
  <si>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</si>
  <si>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</si>
  <si>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</si>
  <si>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</si>
  <si>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</si>
  <si>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</si>
  <si>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</si>
  <si>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</si>
  <si>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</si>
  <si>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</si>
  <si>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</si>
  <si>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</si>
  <si>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</si>
  <si>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</si>
  <si>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</si>
  <si>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</si>
  <si>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</si>
  <si>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</si>
  <si>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</si>
  <si>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</si>
  <si>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</si>
  <si>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</si>
  <si>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</si>
  <si>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</si>
  <si>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</si>
  <si>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</si>
  <si>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</si>
  <si>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</si>
  <si>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</si>
  <si>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</si>
  <si>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</si>
  <si>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</si>
  <si>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</si>
  <si>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</si>
  <si>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</si>
  <si>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</si>
  <si>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</si>
  <si>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</si>
  <si>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</si>
  <si>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</si>
  <si>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</si>
  <si>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</si>
  <si>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</si>
  <si>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</si>
  <si>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</si>
  <si>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</si>
  <si>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</si>
  <si>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</si>
  <si>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</si>
  <si>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</si>
  <si>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</si>
  <si>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</si>
  <si>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</si>
  <si>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</si>
  <si>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</si>
  <si>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</si>
  <si>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</si>
  <si>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</si>
  <si>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</si>
  <si>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</si>
  <si>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</si>
  <si>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</si>
  <si>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</si>
  <si>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</si>
  <si>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</si>
  <si>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</si>
  <si>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</si>
  <si>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</si>
  <si>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</si>
  <si>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</si>
  <si>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</si>
  <si>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</si>
  <si>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</si>
  <si>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</si>
  <si>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</si>
  <si>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</si>
  <si>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</si>
  <si>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</si>
  <si>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</si>
  <si>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</si>
  <si>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</si>
  <si>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</si>
  <si>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</si>
  <si>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</si>
  <si>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</si>
  <si>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</si>
  <si>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</si>
  <si>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</si>
  <si>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</si>
  <si>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</si>
  <si>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</si>
  <si>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</si>
  <si>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</si>
  <si>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</si>
  <si>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</si>
  <si>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</si>
  <si>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</si>
  <si>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</si>
  <si>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</si>
  <si>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</si>
  <si>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</si>
  <si>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</si>
  <si>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</si>
  <si>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</si>
  <si>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</si>
  <si>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</si>
  <si>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</si>
  <si>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</si>
  <si>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</si>
  <si>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</si>
  <si>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</si>
  <si>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</si>
  <si>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</si>
  <si>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</si>
  <si>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</si>
  <si>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</si>
  <si>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</si>
  <si>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</si>
  <si>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</si>
  <si>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</si>
  <si>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</si>
  <si>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</si>
  <si>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</si>
  <si>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</si>
  <si>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</si>
  <si>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</si>
  <si>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</si>
  <si>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</si>
  <si>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</si>
  <si>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</si>
  <si>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</si>
  <si>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</si>
  <si>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</si>
  <si>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</si>
  <si>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</si>
  <si>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</si>
  <si>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</si>
  <si>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</si>
  <si>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</si>
  <si>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</si>
  <si>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</si>
  <si>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</si>
  <si>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</si>
  <si>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</si>
  <si>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</si>
  <si>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</si>
  <si>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</si>
  <si>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</si>
  <si>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</si>
  <si>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</si>
  <si>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</si>
  <si>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</si>
  <si>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</si>
  <si>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</si>
  <si>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</si>
  <si>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</si>
  <si>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</si>
  <si>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</si>
  <si>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</si>
  <si>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</si>
  <si>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</si>
  <si>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</si>
  <si>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</si>
  <si>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</si>
  <si>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</si>
  <si>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</si>
  <si>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</si>
  <si>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</si>
  <si>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</si>
  <si>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</si>
  <si>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</si>
  <si>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</si>
  <si>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</si>
  <si>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</si>
  <si>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</si>
  <si>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</si>
  <si>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</si>
  <si>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</si>
  <si>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</si>
  <si>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</si>
  <si>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</si>
  <si>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</si>
  <si>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</si>
  <si>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</si>
  <si>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</si>
  <si>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</si>
  <si>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</si>
  <si>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</si>
  <si>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</si>
  <si>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</si>
  <si>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</si>
  <si>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</si>
  <si>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</si>
  <si>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</si>
  <si>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</si>
  <si>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</si>
  <si>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</si>
  <si>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</si>
  <si>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</si>
  <si>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</si>
  <si>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</si>
  <si>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</si>
  <si>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</si>
  <si>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</si>
  <si>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</si>
  <si>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</si>
  <si>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</si>
  <si>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</si>
  <si>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</si>
  <si>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</si>
  <si>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</si>
  <si>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</si>
  <si>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</si>
  <si>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</si>
  <si>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</si>
  <si>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</si>
  <si>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</si>
  <si>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</si>
  <si>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</si>
  <si>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</si>
  <si>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</si>
  <si>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</si>
  <si>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</si>
  <si>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</si>
  <si>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</si>
  <si>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</si>
  <si>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</si>
  <si>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</si>
  <si>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</si>
  <si>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</si>
  <si>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</si>
  <si>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</si>
  <si>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</si>
  <si>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</si>
  <si>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</si>
  <si>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</si>
  <si>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</si>
  <si>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</si>
  <si>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</si>
  <si>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</si>
  <si>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</si>
  <si>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</si>
  <si>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</si>
  <si>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</si>
  <si>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</si>
  <si>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</si>
  <si>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</si>
  <si>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</si>
  <si>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</si>
  <si>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</si>
  <si>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</si>
  <si>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</si>
  <si>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</si>
  <si>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</si>
  <si>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</si>
  <si>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</si>
  <si>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</si>
  <si>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</si>
  <si>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</si>
  <si>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</si>
  <si>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</si>
  <si>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</si>
  <si>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</si>
  <si>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</si>
  <si>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</si>
  <si>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</si>
  <si>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</si>
  <si>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</si>
  <si>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</si>
  <si>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</si>
  <si>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</si>
  <si>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</si>
  <si>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</si>
  <si>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</si>
  <si>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</si>
  <si>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</si>
  <si>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</si>
  <si>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</si>
  <si>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</si>
  <si>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</si>
  <si>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</si>
  <si>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</si>
  <si>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</si>
  <si>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</si>
  <si>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</si>
  <si>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</si>
  <si>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</si>
  <si>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</si>
  <si>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</si>
  <si>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</si>
  <si>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</si>
  <si>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</si>
  <si>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</si>
  <si>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</si>
  <si>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</si>
  <si>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</si>
  <si>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</si>
  <si>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</si>
  <si>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</si>
  <si>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</si>
  <si>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</si>
  <si>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</si>
  <si>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</si>
  <si>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</si>
  <si>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</si>
  <si>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</si>
  <si>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</si>
  <si>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</si>
  <si>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</si>
  <si>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</si>
  <si>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</si>
  <si>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</si>
  <si>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</si>
  <si>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</si>
  <si>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</si>
  <si>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</si>
  <si>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</si>
  <si>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</si>
  <si>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</si>
  <si>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</si>
  <si>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</si>
  <si>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</si>
  <si>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</si>
  <si>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</si>
  <si>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</si>
  <si>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</si>
  <si>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</si>
  <si>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</si>
  <si>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</si>
  <si>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</si>
  <si>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</si>
  <si>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</si>
  <si>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</si>
  <si>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</si>
  <si>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</si>
  <si>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</si>
  <si>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</si>
  <si>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</si>
  <si>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</si>
  <si>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</si>
  <si>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</si>
  <si>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</si>
  <si>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</si>
  <si>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</si>
  <si>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</si>
  <si>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</si>
  <si>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</si>
  <si>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</si>
  <si>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</si>
  <si>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</si>
  <si>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</si>
  <si>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</si>
  <si>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</si>
  <si>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</si>
  <si>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</si>
  <si>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</si>
  <si>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</si>
  <si>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</si>
  <si>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</si>
  <si>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</si>
  <si>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</si>
  <si>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</si>
  <si>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</si>
  <si>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</si>
  <si>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</si>
  <si>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</si>
  <si>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</si>
  <si>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</si>
  <si>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</si>
  <si>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</si>
  <si>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</si>
  <si>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</si>
  <si>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</si>
  <si>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</si>
  <si>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</si>
  <si>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</si>
  <si>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</si>
  <si>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</si>
  <si>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</si>
  <si>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</si>
  <si>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</si>
  <si>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</si>
  <si>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</si>
  <si>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</si>
  <si>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</si>
  <si>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</si>
  <si>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</si>
  <si>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</si>
  <si>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</si>
  <si>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</si>
  <si>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</si>
  <si>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</si>
  <si>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</si>
  <si>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</si>
  <si>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</si>
  <si>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</si>
  <si>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</si>
  <si>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</si>
  <si>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</si>
  <si>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</si>
  <si>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</si>
  <si>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</si>
  <si>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</si>
  <si>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</si>
  <si>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</si>
  <si>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</si>
  <si>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</si>
  <si>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</si>
  <si>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</si>
  <si>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</si>
  <si>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</si>
  <si>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</si>
  <si>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</si>
  <si>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</si>
  <si>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</si>
  <si>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</si>
  <si>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</si>
  <si>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</si>
  <si>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</si>
  <si>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</si>
  <si>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</si>
  <si>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</si>
  <si>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</si>
  <si>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</si>
  <si>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</si>
  <si>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</si>
  <si>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</si>
  <si>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</si>
  <si>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</si>
  <si>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</si>
  <si>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</si>
  <si>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</si>
  <si>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</si>
  <si>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</si>
  <si>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</si>
  <si>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</si>
  <si>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</si>
  <si>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</si>
  <si>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</si>
  <si>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</si>
  <si>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</si>
  <si>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</si>
  <si>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</si>
  <si>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</si>
  <si>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</si>
  <si>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</si>
  <si>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</si>
  <si>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</si>
  <si>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</si>
  <si>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</si>
  <si>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</si>
  <si>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</si>
  <si>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</si>
  <si>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</si>
  <si>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</si>
  <si>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</si>
  <si>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</si>
  <si>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</si>
  <si>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</si>
  <si>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</si>
  <si>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</si>
  <si>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</si>
  <si>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</si>
  <si>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</si>
  <si>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</si>
  <si>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</si>
  <si>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</si>
  <si>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</si>
  <si>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</si>
  <si>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</si>
  <si>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</si>
  <si>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</si>
  <si>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</si>
  <si>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</si>
  <si>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</si>
  <si>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</si>
  <si>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</si>
  <si>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</si>
  <si>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</si>
  <si>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</si>
  <si>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</si>
  <si>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</si>
  <si>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</si>
  <si>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</si>
  <si>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</si>
  <si>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</si>
  <si>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</si>
  <si>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</si>
  <si>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</si>
  <si>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</si>
  <si>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</si>
  <si>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</si>
  <si>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</si>
  <si>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</si>
  <si>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</si>
  <si>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</si>
  <si>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</si>
  <si>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</si>
  <si>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</si>
  <si>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</si>
  <si>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</si>
  <si>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</si>
  <si>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</si>
  <si>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</si>
  <si>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</si>
  <si>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</si>
  <si>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</si>
  <si>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</si>
  <si>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</si>
  <si>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</si>
  <si>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</si>
  <si>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</si>
  <si>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</si>
  <si>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</si>
  <si>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</si>
  <si>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</si>
  <si>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</si>
  <si>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</si>
  <si>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</si>
  <si>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</si>
  <si>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</si>
  <si>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</si>
  <si>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</si>
  <si>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</si>
  <si>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</si>
  <si>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</si>
  <si>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</si>
  <si>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</si>
  <si>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</si>
  <si>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</si>
  <si>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</si>
  <si>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</si>
  <si>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</si>
  <si>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</si>
  <si>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</si>
  <si>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</si>
  <si>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</si>
  <si>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</si>
  <si>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</si>
  <si>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</si>
  <si>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</si>
  <si>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</si>
  <si>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</si>
  <si>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</si>
  <si>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</si>
  <si>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</si>
  <si>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</si>
  <si>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</si>
  <si>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</si>
  <si>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</si>
  <si>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</si>
  <si>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</si>
  <si>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</si>
  <si>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</si>
  <si>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</si>
  <si>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</si>
  <si>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</si>
  <si>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</si>
  <si>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</si>
  <si>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</si>
  <si>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</si>
  <si>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</si>
  <si>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</si>
  <si>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</si>
  <si>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</si>
  <si>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</si>
  <si>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</si>
  <si>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</si>
  <si>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</si>
  <si>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</si>
  <si>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</si>
  <si>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</si>
  <si>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</si>
  <si>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</si>
  <si>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</si>
  <si>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</si>
  <si>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</si>
  <si>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</si>
  <si>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</si>
  <si>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</si>
  <si>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</si>
  <si>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</si>
  <si>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</si>
  <si>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</si>
  <si>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</si>
  <si>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</si>
  <si>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</si>
  <si>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</si>
  <si>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</si>
  <si>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</si>
  <si>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</si>
  <si>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</si>
  <si>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</si>
  <si>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</si>
  <si>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</si>
  <si>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</si>
  <si>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</si>
  <si>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</si>
  <si>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</si>
  <si>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</si>
  <si>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</si>
  <si>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</si>
  <si>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</si>
  <si>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</si>
  <si>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</si>
  <si>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</si>
  <si>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</si>
  <si>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</si>
  <si>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</si>
  <si>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</si>
  <si>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</si>
  <si>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</si>
  <si>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</si>
  <si>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</si>
  <si>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</si>
  <si>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</si>
  <si>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</si>
  <si>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</si>
  <si>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</si>
  <si>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</si>
  <si>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</si>
  <si>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</si>
  <si>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</si>
  <si>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</si>
  <si>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</si>
  <si>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</si>
  <si>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</si>
  <si>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</si>
  <si>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</si>
  <si>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</si>
  <si>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</si>
  <si>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</si>
  <si>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</si>
  <si>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</si>
  <si>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</si>
  <si>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</si>
  <si>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</si>
  <si>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</si>
  <si>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</si>
  <si>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</si>
  <si>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</si>
  <si>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</si>
  <si>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</si>
  <si>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</si>
  <si>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</si>
  <si>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</si>
  <si>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</si>
  <si>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</si>
  <si>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</si>
  <si>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</si>
  <si>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</si>
  <si>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</si>
  <si>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</si>
  <si>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</si>
  <si>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</si>
  <si>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</si>
  <si>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</si>
  <si>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</si>
  <si>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</si>
  <si>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</si>
  <si>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</si>
  <si>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</si>
  <si>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</si>
  <si>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</si>
  <si>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</si>
  <si>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</si>
  <si>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</si>
  <si>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</si>
  <si>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</si>
  <si>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</si>
  <si>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</si>
  <si>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</si>
  <si>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</si>
  <si>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</si>
  <si>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</si>
  <si>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</si>
  <si>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</si>
  <si>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</si>
  <si>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</si>
  <si>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</si>
  <si>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</si>
  <si>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</si>
  <si>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</si>
  <si>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</si>
  <si>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</si>
  <si>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</si>
  <si>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</si>
  <si>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</si>
  <si>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</si>
  <si>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</si>
  <si>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</si>
  <si>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</si>
  <si>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</si>
  <si>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</si>
  <si>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</si>
  <si>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</si>
  <si>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</si>
  <si>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</si>
  <si>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</si>
  <si>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</si>
  <si>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</si>
  <si>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</si>
  <si>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</si>
  <si>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</si>
  <si>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</si>
  <si>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</si>
  <si>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</si>
  <si>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</si>
  <si>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</si>
  <si>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</si>
  <si>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</si>
  <si>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</si>
  <si>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</si>
  <si>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</si>
  <si>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</si>
  <si>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</si>
  <si>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</si>
  <si>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</si>
  <si>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</si>
  <si>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</si>
  <si>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</si>
  <si>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</si>
  <si>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</si>
  <si>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</si>
  <si>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</si>
  <si>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</si>
  <si>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</si>
  <si>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</si>
  <si>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</si>
  <si>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</si>
  <si>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</si>
  <si>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</si>
  <si>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</si>
  <si>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</si>
  <si>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</si>
  <si>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</si>
  <si>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</si>
  <si>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</si>
  <si>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</si>
  <si>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</si>
  <si>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</si>
  <si>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</si>
  <si>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</si>
  <si>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</si>
  <si>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</si>
  <si>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</si>
  <si>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</si>
  <si>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</si>
  <si>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</si>
  <si>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</si>
  <si>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</si>
  <si>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</si>
  <si>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</si>
  <si>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</si>
  <si>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</si>
  <si>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</si>
  <si>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</si>
  <si>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</si>
  <si>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</si>
  <si>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</si>
  <si>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</si>
  <si>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</si>
  <si>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</si>
  <si>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</si>
  <si>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</si>
  <si>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</si>
  <si>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</si>
  <si>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</si>
  <si>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</si>
  <si>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</si>
  <si>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</si>
  <si>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</si>
  <si>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</si>
  <si>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</si>
  <si>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</si>
  <si>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</si>
  <si>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</si>
  <si>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</si>
  <si>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</si>
  <si>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</si>
  <si>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</si>
  <si>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</si>
  <si>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</si>
  <si>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</si>
  <si>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</si>
  <si>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</si>
  <si>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</si>
  <si>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</si>
  <si>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</si>
  <si>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</si>
  <si>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</si>
  <si>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</si>
  <si>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</si>
  <si>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</si>
  <si>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</si>
  <si>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</si>
  <si>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</si>
  <si>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</si>
  <si>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</si>
  <si>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</si>
  <si>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</si>
  <si>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</si>
  <si>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</si>
  <si>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</si>
  <si>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</si>
  <si>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</si>
  <si>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</si>
  <si>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</si>
  <si>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</si>
  <si>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</si>
  <si>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</si>
  <si>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</si>
  <si>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</si>
  <si>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</si>
  <si>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</si>
  <si>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</si>
  <si>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</si>
  <si>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</si>
  <si>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</si>
  <si>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</si>
  <si>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</si>
  <si>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</si>
  <si>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</si>
  <si>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</si>
  <si>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</si>
  <si>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</si>
  <si>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</si>
  <si>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</si>
  <si>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</si>
  <si>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</si>
  <si>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</si>
  <si>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</si>
  <si>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</si>
  <si>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</si>
  <si>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</si>
  <si>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</si>
  <si>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</si>
  <si>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</si>
  <si>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</si>
  <si>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</si>
  <si>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</si>
  <si>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</si>
  <si>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</si>
  <si>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</si>
  <si>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</si>
  <si>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</si>
  <si>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</si>
  <si>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</si>
  <si>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</si>
  <si>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</si>
  <si>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</si>
  <si>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</si>
  <si>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</si>
  <si>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</si>
  <si>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</si>
  <si>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</si>
  <si>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</si>
  <si>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</si>
  <si>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</si>
  <si>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</si>
  <si>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</si>
  <si>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</si>
  <si>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</si>
  <si>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</si>
  <si>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</si>
  <si>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</si>
  <si>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</si>
  <si>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</si>
  <si>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</si>
  <si>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</si>
  <si>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</si>
  <si>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</si>
  <si>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</si>
  <si>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</si>
  <si>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</si>
  <si>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</si>
  <si>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</si>
  <si>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</si>
  <si>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</si>
  <si>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</si>
  <si>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</si>
  <si>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</si>
  <si>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</si>
  <si>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</si>
  <si>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</si>
  <si>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</si>
  <si>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</si>
  <si>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</si>
  <si>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</si>
  <si>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</si>
  <si>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</si>
  <si>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</si>
  <si>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</si>
  <si>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</si>
  <si>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</si>
  <si>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</si>
  <si>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</si>
  <si>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</si>
  <si>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</si>
  <si>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</si>
  <si>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</si>
  <si>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</si>
  <si>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</si>
  <si>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</si>
  <si>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</si>
  <si>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</si>
  <si>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</si>
  <si>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</si>
  <si>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</si>
  <si>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</si>
  <si>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</si>
  <si>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</si>
  <si>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</si>
  <si>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</si>
  <si>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</si>
  <si>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</si>
  <si>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</si>
  <si>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</si>
  <si>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</si>
  <si>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</si>
  <si>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</si>
  <si>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</si>
  <si>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</si>
  <si>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</si>
  <si>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</si>
  <si>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</si>
  <si>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</si>
  <si>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</si>
  <si>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</si>
  <si>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</si>
  <si>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</si>
  <si>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</si>
  <si>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</si>
  <si>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</si>
  <si>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</si>
  <si>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</si>
  <si>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</si>
  <si>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</si>
  <si>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</si>
  <si>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</si>
  <si>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</si>
  <si>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</si>
  <si>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</si>
  <si>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</si>
  <si>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</si>
  <si>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</si>
  <si>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</si>
  <si>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</si>
  <si>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</si>
  <si>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</si>
  <si>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</si>
  <si>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</si>
  <si>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</si>
  <si>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</si>
  <si>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</si>
  <si>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</si>
  <si>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</si>
  <si>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</si>
  <si>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</si>
  <si>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</si>
  <si>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</si>
  <si>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</si>
  <si>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</si>
  <si>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</si>
  <si>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</si>
  <si>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</si>
  <si>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</si>
  <si>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</si>
  <si>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</si>
  <si>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</si>
  <si>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</si>
  <si>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</si>
  <si>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</si>
  <si>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</si>
  <si>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</si>
  <si>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</si>
  <si>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</si>
  <si>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</si>
  <si>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</si>
  <si>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</si>
  <si>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</si>
  <si>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</si>
  <si>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</si>
  <si>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</si>
  <si>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</si>
  <si>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</si>
  <si>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</si>
  <si>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</si>
  <si>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</si>
  <si>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</si>
  <si>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</si>
  <si>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</si>
  <si>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</si>
  <si>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</si>
  <si>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</si>
  <si>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</si>
  <si>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</si>
  <si>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</si>
  <si>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</si>
  <si>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</si>
  <si>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</si>
  <si>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</si>
  <si>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</si>
  <si>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</si>
  <si>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</si>
  <si>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</si>
  <si>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</si>
  <si>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</si>
  <si>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</si>
  <si>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</si>
  <si>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</si>
  <si>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</si>
  <si>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</si>
  <si>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</si>
  <si>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</si>
  <si>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</si>
  <si>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</si>
  <si>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</si>
  <si>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</si>
  <si>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</si>
  <si>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</si>
  <si>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</si>
  <si>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</si>
  <si>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</si>
  <si>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</si>
  <si>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</si>
  <si>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</si>
  <si>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</si>
  <si>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</si>
  <si>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</si>
  <si>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</si>
  <si>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</si>
  <si>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</si>
  <si>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</si>
  <si>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</si>
  <si>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</si>
  <si>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</si>
  <si>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</si>
  <si>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</si>
  <si>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</si>
  <si>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</si>
  <si>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</si>
  <si>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</si>
  <si>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</si>
  <si>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</si>
  <si>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</si>
  <si>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</si>
  <si>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</si>
  <si>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</si>
  <si>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</si>
  <si>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</si>
  <si>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</si>
  <si>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</si>
  <si>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</si>
  <si>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</si>
  <si>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</si>
  <si>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</si>
  <si>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</si>
  <si>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</si>
  <si>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</si>
  <si>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</si>
  <si>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</si>
  <si>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</si>
  <si>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</si>
  <si>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</si>
  <si>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</si>
  <si>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</si>
  <si>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</si>
  <si>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</si>
  <si>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</si>
  <si>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</si>
  <si>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</si>
  <si>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</si>
  <si>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</si>
  <si>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</si>
  <si>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</si>
  <si>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</si>
  <si>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</si>
  <si>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</si>
  <si>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</si>
  <si>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</si>
  <si>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</si>
  <si>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</si>
  <si>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</si>
  <si>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</si>
  <si>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</si>
  <si>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</si>
  <si>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</si>
  <si>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</si>
  <si>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</si>
  <si>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</si>
  <si>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</si>
  <si>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</si>
  <si>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</si>
  <si>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</si>
  <si>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</si>
  <si>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</si>
  <si>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</si>
  <si>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</si>
  <si>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</si>
  <si>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</si>
  <si>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</si>
  <si>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</si>
  <si>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</si>
  <si>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</si>
  <si>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</si>
  <si>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</si>
  <si>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</si>
  <si>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</si>
  <si>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</si>
  <si>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</si>
  <si>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</si>
  <si>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</si>
  <si>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</si>
  <si>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</si>
  <si>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</si>
  <si>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</si>
  <si>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</si>
  <si>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</si>
  <si>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</si>
  <si>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</si>
  <si>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</si>
  <si>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</si>
  <si>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</si>
  <si>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</si>
  <si>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</si>
  <si>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</si>
  <si>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</si>
  <si>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</si>
  <si>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</si>
  <si>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</si>
  <si>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</si>
  <si>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</si>
  <si>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</si>
  <si>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</si>
  <si>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</si>
  <si>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</si>
  <si>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</si>
  <si>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</si>
  <si>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</si>
  <si>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</si>
  <si>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</si>
  <si>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</si>
  <si>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</si>
  <si>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</si>
  <si>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</si>
  <si>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</si>
  <si>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</si>
  <si>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</si>
  <si>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</si>
  <si>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</si>
  <si>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</si>
  <si>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</si>
  <si>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</si>
  <si>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</si>
  <si>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</si>
  <si>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</si>
  <si>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</si>
  <si>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</si>
  <si>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</si>
  <si>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</si>
  <si>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</si>
  <si>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</si>
  <si>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</si>
  <si>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</si>
  <si>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</si>
  <si>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</si>
  <si>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</si>
  <si>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</si>
  <si>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</si>
  <si>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</si>
  <si>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</si>
  <si>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</si>
  <si>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</si>
  <si>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</si>
  <si>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</si>
  <si>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</si>
  <si>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</si>
  <si>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</si>
  <si>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</si>
  <si>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</si>
  <si>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</si>
  <si>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</si>
  <si>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</si>
  <si>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</si>
  <si>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</si>
  <si>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</si>
  <si>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</si>
  <si>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</si>
  <si>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</si>
  <si>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</si>
  <si>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</si>
  <si>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</si>
  <si>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</si>
  <si>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</si>
  <si>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</si>
  <si>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</si>
  <si>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</si>
  <si>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</si>
  <si>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</si>
  <si>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</si>
  <si>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</si>
  <si>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</si>
  <si>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</si>
  <si>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</si>
  <si>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</si>
  <si>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</si>
  <si>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</si>
  <si>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</si>
  <si>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</si>
  <si>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</si>
  <si>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</si>
  <si>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</si>
  <si>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</si>
  <si>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</si>
  <si>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</si>
  <si>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</si>
  <si>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</si>
  <si>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</si>
  <si>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</si>
  <si>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</si>
  <si>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</si>
  <si>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</si>
  <si>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</si>
  <si>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</si>
  <si>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</si>
  <si>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</si>
  <si>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</si>
  <si>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</si>
  <si>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</si>
  <si>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</si>
  <si>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</si>
  <si>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</si>
  <si>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</si>
  <si>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</si>
  <si>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</si>
  <si>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</si>
  <si>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</si>
  <si>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</si>
  <si>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</si>
  <si>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</si>
  <si>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</si>
  <si>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</si>
  <si>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</si>
  <si>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</si>
  <si>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</si>
  <si>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</si>
  <si>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</si>
  <si>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</si>
  <si>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</si>
  <si>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</si>
  <si>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</si>
  <si>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</si>
  <si>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</si>
  <si>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</si>
  <si>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</si>
  <si>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</si>
  <si>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</si>
  <si>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</si>
  <si>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</si>
  <si>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</si>
  <si>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</si>
  <si>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</si>
  <si>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</si>
  <si>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</si>
  <si>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</si>
  <si>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</si>
  <si>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</si>
  <si>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</si>
  <si>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</si>
  <si>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</si>
  <si>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</si>
  <si>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</si>
  <si>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</si>
  <si>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</si>
  <si>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</si>
  <si>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</si>
  <si>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</si>
  <si>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</si>
  <si>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</si>
  <si>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</si>
  <si>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</si>
  <si>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</si>
  <si>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</si>
  <si>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</si>
  <si>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</si>
  <si>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</si>
  <si>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</si>
  <si>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</si>
  <si>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</si>
  <si>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</si>
  <si>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</si>
  <si>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</si>
  <si>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</si>
  <si>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</si>
  <si>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</si>
  <si>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</si>
  <si>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</si>
  <si>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</si>
  <si>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</si>
  <si>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</si>
  <si>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</si>
  <si>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</si>
  <si>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</si>
  <si>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</si>
  <si>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</si>
  <si>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</si>
  <si>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</si>
  <si>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</si>
  <si>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</si>
  <si>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</si>
  <si>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</si>
  <si>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</si>
  <si>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</si>
  <si>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</si>
  <si>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</si>
  <si>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</si>
  <si>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</si>
  <si>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</si>
  <si>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</si>
  <si>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</si>
  <si>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</si>
  <si>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</si>
  <si>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</si>
  <si>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</si>
  <si>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</si>
  <si>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</si>
  <si>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</si>
  <si>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</si>
  <si>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</si>
  <si>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</si>
  <si>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</si>
  <si>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</si>
  <si>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</si>
  <si>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</si>
  <si>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</si>
  <si>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</si>
  <si>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</si>
  <si>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</si>
  <si>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</si>
  <si>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</si>
  <si>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</si>
  <si>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</si>
  <si>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</si>
  <si>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</si>
  <si>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</si>
  <si>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</si>
  <si>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</si>
  <si>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</si>
  <si>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</si>
  <si>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</si>
  <si>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</si>
  <si>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</si>
  <si>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</si>
  <si>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</si>
  <si>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</si>
  <si>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</si>
  <si>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</si>
  <si>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</si>
  <si>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</si>
  <si>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</si>
  <si>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</si>
  <si>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</si>
  <si>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</si>
  <si>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</si>
  <si>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</si>
  <si>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</si>
  <si>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</si>
  <si>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</si>
  <si>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</si>
  <si>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</si>
  <si>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</si>
  <si>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</si>
  <si>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</si>
  <si>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</si>
  <si>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</si>
  <si>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</si>
  <si>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</si>
  <si>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</si>
  <si>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</si>
  <si>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</si>
  <si>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</si>
  <si>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</si>
  <si>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</si>
  <si>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</si>
  <si>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</si>
  <si>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</si>
  <si>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</si>
  <si>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</si>
  <si>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</si>
  <si>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</si>
  <si>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</si>
  <si>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</si>
  <si>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</si>
  <si>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</si>
  <si>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</si>
  <si>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</si>
  <si>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</si>
  <si>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</si>
  <si>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</si>
  <si>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</si>
  <si>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</si>
  <si>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</si>
  <si>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</si>
  <si>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</si>
  <si>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</si>
  <si>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</si>
  <si>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</si>
  <si>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</si>
  <si>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</si>
  <si>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</si>
  <si>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</si>
  <si>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</si>
  <si>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</si>
  <si>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</si>
  <si>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</si>
  <si>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</si>
  <si>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</si>
  <si>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</si>
  <si>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</si>
  <si>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</si>
  <si>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</si>
  <si>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</si>
  <si>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</si>
  <si>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</si>
  <si>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</si>
  <si>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</si>
  <si>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</si>
  <si>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</si>
  <si>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</si>
  <si>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</si>
  <si>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</si>
  <si>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</si>
  <si>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</si>
  <si>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</si>
  <si>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</si>
  <si>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</si>
  <si>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</si>
  <si>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</si>
  <si>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</si>
  <si>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</si>
  <si>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</si>
  <si>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</si>
  <si>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</si>
  <si>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</si>
  <si>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</si>
  <si>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</si>
  <si>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</si>
  <si>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</si>
  <si>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</si>
  <si>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</si>
  <si>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</si>
  <si>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</si>
  <si>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</si>
  <si>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</si>
  <si>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</si>
  <si>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</si>
  <si>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</si>
  <si>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</si>
  <si>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</si>
  <si>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</si>
  <si>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</si>
  <si>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</si>
  <si>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</si>
  <si>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</si>
  <si>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</si>
  <si>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</si>
  <si>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</si>
  <si>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</si>
  <si>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</si>
  <si>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</si>
  <si>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</si>
  <si>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</si>
  <si>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</si>
  <si>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</si>
  <si>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</si>
  <si>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</si>
  <si>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</si>
  <si>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</si>
  <si>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</si>
  <si>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</si>
  <si>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</si>
  <si>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</si>
  <si>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</si>
  <si>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</si>
  <si>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</si>
  <si>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</si>
  <si>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</si>
  <si>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</si>
  <si>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</si>
  <si>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</si>
  <si>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</si>
  <si>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</si>
  <si>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</si>
  <si>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</si>
  <si>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</si>
  <si>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</si>
  <si>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</si>
  <si>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</si>
  <si>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</si>
  <si>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</si>
  <si>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</si>
  <si>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</si>
  <si>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</si>
  <si>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</si>
  <si>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</si>
  <si>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</si>
  <si>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</si>
  <si>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</si>
  <si>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</si>
  <si>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</si>
  <si>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</si>
  <si>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</si>
  <si>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</si>
  <si>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</si>
  <si>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</si>
  <si>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</si>
  <si>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</si>
  <si>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</si>
  <si>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</si>
  <si>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</si>
  <si>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</si>
  <si>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</si>
  <si>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</si>
  <si>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</si>
  <si>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</si>
  <si>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</si>
  <si>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</si>
  <si>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</si>
  <si>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</si>
  <si>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</si>
  <si>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</si>
  <si>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</si>
  <si>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</si>
  <si>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</si>
  <si>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</si>
  <si>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</si>
  <si>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</si>
  <si>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</si>
  <si>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</si>
  <si>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</si>
  <si>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</si>
  <si>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</si>
  <si>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</si>
  <si>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</si>
  <si>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</si>
  <si>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</si>
  <si>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</si>
  <si>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</si>
  <si>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</si>
  <si>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</si>
  <si>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</si>
  <si>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</si>
  <si>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</si>
  <si>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</si>
  <si>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</si>
  <si>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</si>
  <si>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</si>
  <si>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</si>
  <si>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</si>
  <si>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</si>
  <si>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</si>
  <si>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</si>
  <si>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</si>
  <si>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</si>
  <si>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</si>
  <si>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</si>
  <si>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</si>
  <si>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</si>
  <si>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</si>
  <si>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</si>
  <si>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</si>
  <si>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</si>
  <si>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</si>
  <si>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</si>
  <si>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</si>
  <si>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</si>
  <si>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</si>
  <si>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</si>
  <si>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</si>
  <si>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</si>
  <si>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</si>
  <si>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</si>
  <si>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</si>
  <si>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</si>
  <si>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</si>
  <si>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</si>
  <si>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</si>
  <si>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</si>
  <si>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</si>
  <si>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</si>
  <si>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</si>
  <si>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</si>
  <si>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</si>
  <si>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</si>
  <si>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</si>
  <si>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</si>
  <si>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</si>
  <si>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</si>
  <si>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</si>
  <si>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</si>
  <si>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</si>
  <si>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</si>
  <si>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</si>
  <si>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</si>
  <si>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</si>
  <si>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</si>
  <si>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</si>
  <si>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</si>
  <si>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</si>
  <si>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</si>
  <si>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</si>
  <si>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</si>
  <si>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</si>
  <si>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</si>
  <si>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</si>
  <si>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</si>
  <si>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</si>
  <si>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</si>
  <si>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</si>
  <si>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</si>
  <si>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</si>
  <si>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</si>
  <si>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</si>
  <si>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</si>
  <si>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</si>
  <si>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</si>
  <si>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</si>
  <si>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</si>
  <si>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</si>
  <si>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</si>
  <si>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</si>
  <si>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</si>
  <si>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</si>
  <si>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</si>
  <si>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</si>
  <si>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</si>
  <si>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</si>
  <si>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</si>
  <si>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</si>
  <si>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</si>
  <si>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</si>
  <si>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</si>
  <si>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</si>
  <si>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</si>
  <si>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</si>
  <si>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</si>
  <si>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</si>
  <si>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</si>
  <si>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</si>
  <si>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</si>
  <si>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</si>
  <si>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</si>
  <si>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</si>
  <si>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</si>
  <si>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</si>
  <si>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</si>
  <si>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</si>
  <si>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</si>
  <si>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</si>
  <si>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</si>
  <si>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</si>
  <si>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</si>
  <si>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</si>
  <si>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</si>
  <si>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</si>
  <si>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</si>
  <si>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</si>
  <si>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</si>
  <si>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</si>
  <si>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</si>
  <si>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</si>
  <si>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</si>
  <si>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</si>
  <si>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</si>
  <si>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</si>
  <si>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</si>
  <si>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</si>
  <si>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</si>
  <si>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</si>
  <si>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</si>
  <si>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</si>
  <si>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</si>
  <si>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</si>
  <si>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</si>
  <si>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</si>
  <si>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</si>
  <si>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</si>
  <si>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</si>
  <si>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</si>
  <si>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</si>
  <si>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</si>
  <si>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</si>
  <si>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</si>
  <si>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</si>
  <si>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</si>
  <si>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</si>
  <si>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</si>
  <si>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</si>
  <si>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</si>
  <si>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</si>
  <si>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</si>
  <si>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</si>
  <si>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</si>
  <si>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</si>
  <si>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</si>
  <si>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</si>
  <si>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</si>
  <si>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</si>
  <si>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</si>
  <si>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</si>
  <si>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</si>
  <si>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</si>
  <si>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</si>
  <si>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</si>
  <si>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</si>
  <si>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</si>
  <si>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</si>
  <si>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</si>
  <si>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</si>
  <si>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</si>
  <si>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</si>
  <si>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</si>
  <si>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</si>
  <si>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</si>
  <si>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</si>
  <si>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</si>
  <si>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</si>
  <si>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</si>
  <si>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</si>
  <si>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</si>
  <si>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</si>
  <si>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</si>
  <si>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</si>
  <si>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</si>
  <si>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</si>
  <si>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</si>
  <si>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</si>
  <si>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</si>
  <si>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</si>
  <si>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</si>
  <si>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</si>
  <si>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</si>
  <si>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</si>
  <si>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</si>
  <si>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</si>
  <si>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</si>
  <si>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</si>
  <si>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</si>
  <si>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</si>
  <si>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</si>
  <si>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</si>
  <si>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</si>
  <si>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</si>
  <si>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</si>
  <si>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</si>
  <si>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</si>
  <si>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</si>
  <si>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</si>
  <si>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</si>
  <si>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</si>
  <si>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</si>
  <si>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</si>
  <si>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</si>
  <si>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</si>
  <si>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</si>
  <si>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</si>
  <si>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</si>
  <si>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</si>
  <si>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</si>
  <si>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</si>
  <si>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</si>
  <si>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</si>
  <si>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</si>
  <si>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</si>
  <si>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</si>
  <si>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</si>
  <si>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</si>
  <si>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</si>
  <si>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</si>
  <si>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</si>
  <si>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</si>
  <si>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</si>
  <si>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</si>
  <si>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</si>
  <si>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</si>
  <si>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</si>
  <si>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</si>
  <si>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</si>
  <si>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</si>
  <si>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</si>
  <si>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</si>
  <si>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</si>
  <si>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</si>
  <si>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</si>
  <si>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</si>
  <si>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</si>
  <si>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</si>
  <si>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</si>
  <si>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</si>
  <si>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</si>
  <si>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</si>
  <si>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</si>
  <si>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</si>
  <si>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</si>
  <si>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</si>
  <si>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</si>
  <si>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</si>
  <si>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</si>
  <si>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</si>
  <si>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</si>
  <si>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</si>
  <si>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</si>
  <si>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</si>
  <si>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</si>
  <si>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</si>
  <si>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</si>
  <si>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</si>
  <si>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</si>
  <si>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</si>
  <si>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</si>
  <si>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</si>
  <si>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</si>
  <si>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</si>
  <si>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</si>
  <si>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</si>
  <si>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</si>
  <si>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</si>
  <si>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</si>
  <si>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</si>
  <si>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</si>
  <si>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</si>
  <si>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</si>
  <si>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</si>
  <si>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</si>
  <si>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</si>
  <si>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</si>
  <si>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</si>
  <si>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</si>
  <si>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</si>
  <si>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</si>
  <si>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</si>
  <si>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</si>
  <si>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</si>
  <si>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</si>
  <si>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</si>
  <si>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</si>
  <si>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</si>
  <si>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</si>
  <si>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</si>
  <si>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</si>
  <si>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</si>
  <si>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</si>
  <si>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</si>
  <si>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</si>
  <si>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</si>
  <si>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</si>
  <si>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</si>
  <si>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</si>
  <si>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</si>
  <si>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</si>
  <si>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</si>
  <si>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</si>
  <si>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</si>
  <si>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</si>
  <si>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</si>
  <si>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</si>
  <si>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</si>
  <si>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</si>
  <si>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</si>
  <si>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</si>
  <si>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</si>
  <si>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</si>
  <si>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</si>
  <si>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</si>
  <si>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</si>
  <si>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</si>
  <si>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</si>
  <si>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</si>
  <si>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</si>
  <si>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</si>
  <si>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</si>
  <si>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</si>
  <si>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</si>
  <si>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</si>
  <si>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</si>
  <si>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</si>
  <si>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</si>
  <si>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</si>
  <si>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</si>
  <si>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</si>
  <si>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</si>
  <si>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</si>
  <si>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</si>
  <si>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</si>
  <si>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</si>
  <si>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</si>
  <si>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</si>
  <si>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</si>
  <si>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</si>
  <si>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</si>
  <si>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</si>
  <si>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</si>
  <si>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</si>
  <si>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</si>
  <si>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</si>
  <si>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</si>
  <si>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</si>
  <si>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</si>
  <si>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</si>
  <si>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</si>
  <si>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</si>
  <si>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</si>
  <si>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</si>
  <si>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</si>
  <si>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</si>
  <si>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</si>
  <si>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</si>
  <si>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</si>
  <si>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</si>
  <si>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</si>
  <si>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</si>
  <si>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</si>
  <si>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</si>
  <si>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</si>
  <si>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</si>
  <si>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</si>
  <si>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</si>
  <si>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</si>
  <si>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</si>
  <si>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</si>
  <si>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</si>
  <si>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</si>
  <si>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</si>
  <si>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</si>
  <si>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</si>
  <si>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</si>
  <si>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</si>
  <si>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</si>
  <si>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</si>
  <si>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</si>
  <si>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</si>
  <si>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</si>
  <si>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</si>
  <si>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</si>
  <si>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</si>
  <si>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</si>
  <si>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</si>
  <si>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</si>
  <si>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</si>
  <si>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</si>
  <si>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</si>
  <si>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</si>
  <si>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</si>
  <si>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</si>
  <si>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</si>
  <si>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</si>
  <si>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</si>
  <si>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</si>
  <si>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</si>
  <si>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</si>
  <si>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</si>
  <si>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</si>
  <si>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</si>
  <si>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</si>
  <si>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</si>
  <si>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</si>
  <si>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</si>
  <si>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</si>
  <si>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</si>
  <si>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</si>
  <si>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</si>
  <si>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</si>
  <si>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</si>
  <si>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</si>
  <si>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</si>
  <si>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</si>
  <si>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</si>
  <si>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</si>
  <si>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</si>
  <si>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</si>
  <si>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</si>
  <si>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</si>
  <si>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</si>
  <si>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</si>
  <si>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</si>
  <si>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</si>
  <si>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</si>
  <si>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</si>
  <si>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</si>
  <si>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</si>
  <si>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</si>
  <si>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</si>
  <si>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</si>
  <si>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</si>
  <si>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</si>
  <si>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</si>
  <si>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</si>
  <si>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</si>
  <si>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</si>
  <si>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</si>
  <si>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</si>
  <si>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</si>
  <si>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</si>
  <si>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</si>
  <si>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</si>
  <si>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</si>
  <si>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</si>
  <si>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</si>
  <si>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</si>
  <si>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</si>
  <si>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</si>
  <si>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</si>
  <si>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</si>
  <si>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</si>
  <si>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</si>
  <si>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</si>
  <si>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</si>
  <si>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</si>
  <si>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</si>
  <si>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</si>
  <si>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</si>
  <si>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</si>
  <si>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</si>
  <si>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</si>
  <si>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</si>
  <si>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</si>
  <si>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</si>
  <si>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</si>
  <si>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</si>
  <si>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</si>
  <si>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</si>
  <si>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</si>
  <si>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</si>
  <si>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</si>
  <si>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</si>
  <si>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</si>
  <si>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</si>
  <si>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</si>
  <si>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</si>
  <si>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</si>
  <si>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</si>
  <si>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</si>
  <si>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</si>
  <si>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</si>
  <si>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</si>
  <si>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</si>
  <si>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</si>
  <si>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</si>
  <si>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</si>
  <si>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</si>
  <si>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</si>
  <si>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</si>
  <si>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</si>
  <si>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</si>
  <si>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</si>
  <si>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</si>
  <si>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</si>
  <si>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</si>
  <si>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</si>
  <si>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</si>
  <si>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</si>
  <si>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</si>
  <si>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</si>
  <si>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</si>
  <si>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</si>
  <si>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</si>
  <si>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</si>
  <si>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</si>
  <si>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</si>
  <si>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</si>
  <si>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</si>
  <si>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</si>
  <si>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</si>
  <si>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</si>
  <si>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</si>
  <si>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</si>
  <si>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</si>
  <si>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</si>
  <si>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</si>
  <si>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</si>
  <si>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</si>
  <si>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</si>
  <si>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</si>
  <si>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</si>
  <si>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</si>
  <si>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</si>
  <si>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</si>
  <si>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</si>
  <si>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</si>
  <si>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</si>
  <si>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</si>
  <si>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</si>
  <si>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</si>
  <si>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</si>
  <si>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</si>
  <si>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</si>
  <si>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</si>
  <si>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</si>
  <si>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</si>
  <si>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</si>
  <si>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</si>
  <si>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</si>
  <si>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</si>
  <si>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</si>
  <si>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</si>
  <si>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</si>
  <si>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</si>
  <si>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</si>
  <si>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</si>
  <si>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</si>
  <si>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</si>
  <si>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</si>
  <si>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</si>
  <si>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</si>
  <si>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</si>
  <si>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</si>
  <si>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</si>
  <si>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</si>
  <si>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</si>
  <si>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</si>
  <si>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</si>
  <si>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</si>
  <si>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</si>
  <si>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</si>
  <si>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</si>
  <si>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</si>
  <si>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</si>
  <si>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</si>
  <si>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</si>
  <si>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</si>
  <si>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</si>
  <si>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</si>
  <si>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</si>
  <si>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</si>
  <si>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</si>
  <si>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</si>
  <si>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</si>
  <si>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</si>
  <si>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</si>
  <si>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</si>
  <si>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</si>
  <si>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</si>
  <si>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</si>
  <si>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</si>
  <si>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</si>
  <si>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</si>
  <si>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</si>
  <si>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</si>
  <si>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</si>
  <si>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</si>
  <si>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</si>
  <si>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</si>
  <si>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</si>
  <si>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</si>
  <si>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</si>
  <si>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</si>
  <si>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</si>
  <si>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</si>
  <si>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</si>
  <si>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</si>
  <si>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</si>
  <si>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</si>
  <si>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</si>
  <si>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</si>
  <si>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</si>
  <si>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</si>
  <si>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</si>
  <si>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</si>
  <si>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</si>
  <si>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</si>
  <si>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</si>
  <si>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</si>
  <si>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</si>
  <si>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</si>
  <si>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</si>
  <si>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</si>
  <si>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</si>
  <si>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</si>
  <si>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</si>
  <si>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</si>
  <si>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</si>
  <si>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</si>
  <si>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</si>
  <si>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</si>
  <si>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</si>
  <si>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</si>
  <si>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</si>
  <si>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</si>
  <si>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</si>
  <si>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</si>
  <si>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</si>
  <si>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</si>
  <si>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</si>
  <si>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</si>
  <si>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</si>
  <si>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</si>
  <si>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</si>
  <si>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</si>
  <si>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</si>
  <si>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</si>
  <si>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</si>
  <si>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</si>
  <si>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</si>
  <si>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</si>
  <si>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</si>
  <si>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</si>
  <si>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</si>
  <si>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</si>
  <si>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</si>
  <si>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</si>
  <si>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</si>
  <si>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</si>
  <si>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</si>
  <si>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</si>
  <si>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</si>
  <si>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</si>
  <si>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</si>
  <si>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</si>
  <si>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</si>
  <si>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</si>
  <si>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</si>
  <si>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</si>
  <si>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</si>
  <si>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</si>
  <si>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</si>
  <si>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</si>
  <si>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</si>
  <si>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</si>
  <si>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</si>
  <si>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</si>
  <si>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</si>
  <si>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</si>
  <si>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</si>
  <si>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</si>
  <si>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</si>
  <si>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</si>
  <si>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</si>
  <si>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</si>
  <si>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</si>
  <si>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</si>
  <si>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</si>
  <si>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</si>
  <si>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</si>
  <si>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</si>
  <si>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</si>
  <si>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</si>
  <si>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</si>
  <si>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</si>
  <si>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</si>
  <si>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</si>
  <si>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</si>
  <si>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</si>
  <si>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</si>
  <si>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</si>
  <si>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</si>
  <si>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</si>
  <si>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</si>
  <si>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</si>
  <si>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</si>
  <si>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</si>
  <si>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</si>
  <si>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</si>
  <si>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</si>
  <si>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</si>
  <si>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</si>
  <si>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</si>
  <si>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</si>
  <si>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</si>
  <si>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</si>
  <si>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</si>
  <si>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</si>
  <si>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</si>
  <si>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</si>
  <si>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</si>
  <si>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</si>
  <si>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</si>
  <si>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</si>
  <si>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</si>
  <si>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</si>
  <si>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</si>
  <si>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</si>
  <si>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</si>
  <si>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</si>
  <si>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</si>
  <si>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</si>
  <si>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</si>
  <si>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</si>
  <si>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</si>
  <si>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</si>
  <si>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</si>
  <si>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</si>
  <si>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</si>
  <si>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</si>
  <si>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</si>
  <si>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</si>
  <si>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</si>
  <si>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</si>
  <si>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</si>
  <si>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</si>
  <si>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</si>
  <si>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</si>
  <si>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</si>
  <si>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</si>
  <si>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</si>
  <si>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</si>
  <si>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</si>
  <si>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</si>
  <si>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</si>
  <si>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</si>
  <si>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</si>
  <si>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</si>
  <si>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</si>
  <si>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</si>
  <si>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</si>
  <si>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</si>
  <si>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</si>
  <si>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</si>
  <si>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</si>
  <si>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</si>
  <si>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</si>
  <si>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</si>
  <si>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</si>
  <si>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</si>
  <si>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</si>
  <si>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</si>
  <si>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</si>
  <si>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</si>
  <si>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</si>
  <si>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</si>
  <si>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</si>
  <si>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</si>
  <si>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</si>
  <si>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</si>
  <si>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</si>
  <si>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</si>
  <si>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</si>
  <si>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</si>
  <si>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</si>
  <si>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</si>
  <si>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</si>
  <si>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</si>
  <si>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</si>
  <si>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</si>
  <si>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</si>
  <si>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</si>
  <si>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</si>
  <si>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</si>
  <si>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</si>
  <si>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</si>
  <si>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</si>
  <si>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</si>
  <si>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</si>
  <si>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</si>
  <si>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</si>
  <si>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</si>
  <si>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</si>
  <si>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</si>
  <si>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</si>
  <si>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</si>
  <si>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</si>
  <si>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</si>
  <si>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</si>
  <si>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</si>
  <si>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</si>
  <si>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</si>
  <si>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</si>
  <si>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</si>
  <si>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</si>
  <si>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</si>
  <si>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</si>
  <si>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</si>
  <si>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</si>
  <si>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</si>
  <si>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</si>
  <si>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</si>
  <si>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</si>
  <si>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</si>
  <si>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</si>
  <si>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</si>
  <si>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</si>
  <si>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</si>
  <si>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</si>
  <si>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</si>
  <si>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</si>
  <si>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</si>
  <si>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</si>
  <si>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</si>
  <si>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</si>
  <si>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</si>
  <si>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</si>
  <si>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</si>
  <si>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</si>
  <si>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</si>
  <si>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</si>
  <si>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</si>
  <si>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</si>
  <si>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</si>
  <si>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</si>
  <si>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</si>
  <si>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</si>
  <si>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</si>
  <si>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</si>
  <si>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</si>
  <si>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</si>
  <si>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</si>
  <si>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</si>
  <si>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</si>
  <si>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</si>
  <si>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</si>
  <si>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</si>
  <si>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</si>
  <si>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</si>
  <si>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</si>
  <si>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</si>
  <si>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</si>
  <si>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</si>
  <si>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</si>
  <si>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</si>
  <si>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</si>
  <si>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</si>
  <si>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</si>
  <si>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</si>
  <si>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</si>
  <si>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</si>
  <si>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</si>
  <si>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</si>
  <si>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</si>
  <si>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</si>
  <si>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</si>
  <si>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</si>
  <si>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</si>
  <si>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</si>
  <si>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</si>
  <si>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</si>
  <si>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</si>
  <si>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</si>
  <si>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</si>
  <si>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</si>
  <si>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</si>
  <si>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</si>
  <si>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</si>
  <si>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</si>
  <si>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</si>
  <si>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</si>
  <si>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</si>
  <si>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</si>
  <si>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</si>
  <si>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</si>
  <si>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</si>
  <si>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</si>
  <si>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</si>
  <si>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</si>
  <si>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</si>
  <si>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</si>
  <si>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</si>
  <si>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</si>
  <si>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</si>
  <si>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</si>
  <si>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</si>
  <si>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</si>
  <si>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</si>
  <si>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</si>
  <si>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</si>
  <si>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</si>
  <si>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</si>
  <si>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</si>
  <si>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</si>
  <si>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</si>
  <si>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</si>
  <si>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</si>
  <si>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</si>
  <si>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</si>
  <si>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</si>
  <si>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</si>
  <si>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</si>
  <si>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</si>
  <si>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</si>
  <si>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</si>
  <si>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</si>
  <si>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</si>
  <si>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</si>
  <si>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</si>
  <si>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</si>
  <si>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</si>
  <si>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</si>
  <si>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</si>
  <si>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</si>
  <si>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</si>
  <si>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</si>
  <si>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</si>
  <si>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</si>
  <si>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</si>
  <si>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</si>
  <si>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</si>
  <si>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</si>
  <si>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</si>
  <si>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</si>
  <si>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</si>
  <si>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</si>
  <si>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</si>
  <si>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</si>
  <si>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</si>
  <si>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</si>
  <si>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</si>
  <si>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</si>
  <si>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</si>
  <si>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</si>
  <si>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</si>
  <si>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</si>
  <si>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</si>
  <si>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</si>
  <si>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</si>
  <si>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</si>
  <si>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</si>
  <si>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</si>
  <si>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</si>
  <si>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</si>
  <si>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</si>
  <si>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</si>
  <si>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</si>
  <si>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</si>
  <si>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</si>
  <si>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</si>
  <si>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</si>
  <si>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</si>
  <si>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</si>
  <si>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</si>
  <si>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</si>
  <si>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</si>
  <si>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</si>
  <si>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</si>
  <si>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</si>
  <si>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</si>
  <si>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</si>
  <si>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</si>
  <si>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</si>
  <si>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</si>
  <si>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</si>
  <si>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</si>
  <si>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</si>
  <si>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</si>
  <si>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</si>
  <si>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</si>
  <si>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</si>
  <si>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</si>
  <si>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</si>
  <si>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</si>
  <si>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</si>
  <si>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</si>
  <si>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</si>
  <si>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</si>
  <si>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</si>
  <si>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</si>
  <si>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</si>
  <si>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</si>
  <si>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</si>
  <si>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</si>
  <si>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</si>
  <si>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</si>
  <si>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</si>
  <si>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</si>
  <si>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</si>
  <si>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</si>
  <si>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</si>
  <si>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</si>
  <si>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</si>
  <si>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</si>
  <si>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</si>
  <si>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</si>
  <si>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</si>
  <si>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</si>
  <si>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</si>
  <si>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</si>
  <si>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</si>
  <si>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</si>
  <si>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</si>
  <si>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</si>
  <si>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</si>
  <si>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</si>
  <si>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</si>
  <si>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</si>
  <si>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</si>
  <si>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</si>
  <si>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</si>
  <si>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</si>
  <si>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</si>
  <si>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</si>
  <si>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</si>
  <si>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</si>
  <si>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</si>
  <si>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</si>
  <si>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</si>
  <si>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</si>
  <si>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</si>
  <si>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</si>
  <si>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</si>
  <si>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</si>
  <si>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</si>
  <si>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</si>
  <si>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</si>
  <si>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</si>
  <si>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</si>
  <si>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</si>
  <si>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</si>
  <si>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</si>
  <si>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</si>
  <si>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</si>
  <si>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</si>
  <si>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</si>
  <si>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</si>
  <si>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</si>
  <si>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</si>
  <si>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</si>
  <si>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</si>
  <si>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</si>
  <si>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</si>
  <si>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</si>
  <si>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</si>
  <si>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</si>
  <si>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</si>
  <si>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</si>
  <si>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</si>
  <si>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</si>
  <si>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</si>
  <si>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</si>
  <si>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</si>
  <si>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</si>
  <si>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</si>
  <si>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</si>
  <si>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</si>
  <si>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</si>
  <si>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</si>
  <si>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</si>
  <si>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</si>
  <si>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</si>
  <si>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</si>
  <si>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</si>
  <si>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</si>
  <si>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</si>
  <si>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</si>
  <si>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</si>
  <si>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</si>
  <si>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</si>
  <si>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</si>
  <si>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</si>
  <si>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</si>
  <si>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</si>
  <si>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</si>
  <si>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</si>
  <si>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</si>
  <si>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</si>
  <si>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</si>
  <si>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</si>
  <si>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</si>
  <si>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</si>
  <si>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</si>
  <si>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</si>
  <si>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</si>
  <si>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</si>
  <si>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</si>
  <si>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</si>
  <si>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</si>
  <si>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</si>
  <si>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</si>
  <si>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</si>
  <si>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</si>
  <si>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</si>
  <si>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</si>
  <si>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</si>
  <si>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</si>
  <si>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</si>
  <si>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</si>
  <si>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</si>
  <si>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</si>
  <si>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</si>
  <si>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</si>
  <si>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</si>
  <si>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</si>
  <si>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</si>
  <si>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</si>
  <si>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</si>
  <si>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</si>
  <si>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</si>
  <si>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</si>
  <si>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</si>
  <si>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</si>
  <si>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</si>
  <si>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</si>
  <si>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</si>
  <si>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</si>
  <si>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</si>
  <si>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</si>
  <si>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</si>
  <si>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</si>
  <si>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</si>
  <si>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</si>
  <si>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</si>
  <si>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</si>
  <si>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</si>
  <si>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</si>
  <si>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</si>
  <si>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</si>
  <si>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</si>
  <si>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</si>
  <si>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</si>
  <si>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</si>
  <si>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</si>
  <si>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</si>
  <si>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</si>
  <si>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</si>
  <si>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</si>
  <si>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</si>
  <si>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</si>
  <si>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</si>
  <si>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</si>
  <si>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</si>
  <si>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</si>
  <si>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</si>
  <si>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</si>
  <si>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</si>
  <si>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</si>
  <si>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</si>
  <si>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</si>
  <si>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</si>
  <si>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</si>
  <si>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</si>
  <si>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</si>
  <si>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</si>
  <si>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</si>
  <si>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</si>
  <si>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</si>
  <si>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</si>
  <si>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</si>
  <si>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</si>
  <si>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</si>
  <si>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</si>
  <si>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</si>
  <si>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</si>
  <si>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</si>
  <si>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</si>
  <si>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</si>
  <si>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</si>
  <si>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</si>
  <si>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</si>
  <si>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</si>
  <si>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</si>
  <si>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</si>
  <si>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</si>
  <si>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</si>
  <si>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</si>
  <si>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</si>
  <si>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</si>
  <si>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</si>
  <si>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</si>
  <si>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</si>
  <si>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</si>
  <si>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</si>
  <si>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</si>
  <si>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</si>
  <si>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</si>
  <si>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</si>
  <si>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</si>
  <si>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</si>
  <si>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</si>
  <si>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</si>
  <si>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</si>
  <si>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</si>
  <si>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</si>
  <si>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</si>
  <si>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</si>
  <si>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</si>
  <si>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</si>
  <si>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</si>
  <si>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</si>
  <si>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</si>
  <si>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</si>
  <si>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</si>
  <si>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</si>
  <si>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</si>
  <si>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</si>
  <si>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</si>
  <si>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</si>
  <si>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</si>
  <si>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</si>
  <si>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</si>
  <si>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</si>
  <si>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</si>
  <si>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</si>
  <si>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</si>
  <si>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</si>
  <si>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</si>
  <si>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</si>
  <si>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</si>
  <si>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</si>
  <si>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</si>
  <si>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</si>
  <si>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</si>
  <si>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</si>
  <si>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</si>
  <si>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</si>
  <si>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</si>
  <si>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</si>
  <si>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</si>
  <si>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</si>
  <si>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</si>
  <si>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</si>
  <si>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</si>
  <si>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</si>
  <si>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</si>
  <si>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</si>
  <si>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</si>
  <si>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</si>
  <si>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</si>
  <si>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</si>
  <si>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</si>
  <si>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</si>
  <si>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</si>
  <si>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</si>
  <si>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</si>
  <si>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</si>
  <si>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</si>
  <si>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</si>
  <si>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</si>
  <si>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</si>
  <si>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</si>
  <si>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</si>
  <si>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</si>
  <si>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</si>
  <si>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</si>
  <si>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</si>
  <si>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</si>
  <si>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</si>
  <si>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</si>
  <si>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</si>
  <si>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</si>
  <si>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</si>
  <si>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</si>
  <si>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</si>
  <si>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</si>
  <si>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</si>
  <si>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</si>
  <si>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</si>
  <si>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</si>
  <si>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</si>
  <si>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</si>
  <si>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</si>
  <si>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</si>
  <si>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</si>
  <si>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</si>
  <si>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</si>
  <si>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</si>
  <si>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</si>
  <si>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</si>
  <si>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</si>
  <si>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</si>
  <si>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</si>
  <si>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</si>
  <si>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</si>
  <si>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</si>
  <si>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</si>
  <si>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</si>
  <si>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</si>
  <si>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</si>
  <si>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</si>
  <si>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</si>
  <si>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</si>
  <si>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</si>
  <si>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</si>
  <si>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</si>
  <si>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</si>
  <si>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</si>
  <si>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</si>
  <si>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</si>
  <si>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</si>
  <si>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</si>
  <si>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</si>
  <si>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</si>
  <si>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</si>
  <si>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</si>
  <si>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</si>
  <si>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</si>
  <si>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</si>
  <si>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</si>
  <si>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</si>
  <si>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</si>
  <si>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</si>
  <si>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</si>
  <si>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</si>
  <si>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</si>
  <si>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</si>
  <si>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</si>
  <si>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</si>
  <si>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</si>
  <si>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</si>
  <si>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</si>
  <si>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</si>
  <si>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</si>
  <si>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</si>
  <si>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</si>
  <si>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</si>
  <si>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</si>
  <si>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</si>
  <si>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</si>
  <si>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</si>
  <si>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</si>
  <si>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</si>
  <si>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</si>
  <si>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</si>
  <si>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</si>
  <si>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</si>
  <si>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</si>
  <si>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</si>
  <si>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</si>
  <si>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</si>
  <si>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</si>
  <si>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</si>
  <si>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</si>
  <si>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</si>
  <si>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</si>
  <si>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</si>
  <si>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</si>
  <si>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</si>
  <si>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</si>
  <si>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</si>
  <si>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</si>
  <si>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</si>
  <si>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</si>
  <si>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</si>
  <si>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</si>
  <si>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</si>
  <si>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</si>
  <si>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</si>
  <si>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</si>
  <si>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</si>
  <si>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</si>
  <si>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</si>
  <si>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</si>
  <si>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</si>
  <si>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</si>
  <si>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</si>
  <si>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</si>
  <si>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</si>
  <si>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</si>
  <si>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</si>
  <si>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</si>
  <si>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</si>
  <si>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</si>
  <si>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</si>
  <si>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</si>
  <si>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</si>
  <si>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</si>
  <si>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</si>
  <si>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</si>
  <si>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</si>
  <si>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</si>
  <si>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</si>
  <si>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</si>
  <si>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</si>
  <si>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</si>
  <si>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</si>
  <si>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</si>
  <si>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</si>
  <si>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</si>
  <si>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</si>
  <si>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</si>
  <si>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</si>
  <si>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</si>
  <si>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</si>
  <si>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</si>
  <si>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</si>
  <si>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</si>
  <si>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</si>
  <si>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</si>
  <si>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</si>
  <si>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</si>
  <si>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</si>
  <si>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</si>
  <si>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</si>
  <si>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</si>
  <si>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</si>
  <si>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</si>
  <si>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</si>
  <si>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</si>
  <si>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</si>
  <si>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</si>
  <si>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</si>
  <si>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</si>
  <si>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</si>
  <si>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</si>
  <si>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</si>
  <si>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</si>
  <si>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</si>
  <si>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</si>
  <si>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</si>
  <si>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</si>
  <si>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</si>
  <si>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</si>
  <si>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</si>
  <si>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</si>
  <si>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</si>
  <si>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</si>
  <si>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</si>
  <si>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</si>
  <si>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</si>
  <si>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</si>
  <si>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</si>
  <si>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</si>
  <si>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</si>
  <si>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</si>
  <si>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</si>
  <si>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</si>
  <si>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</si>
  <si>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</si>
  <si>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</si>
  <si>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</si>
  <si>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</si>
  <si>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</si>
  <si>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</si>
  <si>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</si>
  <si>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</si>
  <si>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</si>
  <si>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</si>
  <si>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</si>
  <si>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</si>
  <si>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</si>
  <si>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</si>
  <si>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</si>
  <si>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</si>
  <si>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</si>
  <si>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</si>
  <si>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</si>
  <si>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</si>
  <si>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</si>
  <si>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</si>
  <si>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</si>
  <si>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</si>
  <si>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</si>
  <si>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</si>
  <si>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</si>
  <si>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</si>
  <si>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</si>
  <si>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</si>
  <si>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</si>
  <si>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</si>
  <si>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</si>
  <si>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</si>
  <si>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</si>
  <si>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</si>
  <si>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</si>
  <si>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</si>
  <si>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</si>
  <si>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</si>
  <si>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</si>
  <si>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</si>
  <si>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</si>
  <si>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</si>
  <si>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</si>
  <si>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</si>
  <si>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</si>
  <si>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</si>
  <si>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</si>
  <si>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</si>
  <si>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</si>
  <si>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</si>
  <si>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</si>
  <si>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</si>
  <si>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</si>
  <si>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</si>
  <si>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</si>
  <si>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</si>
  <si>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</si>
  <si>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</si>
  <si>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</si>
  <si>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</si>
  <si>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</si>
  <si>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</si>
  <si>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</si>
  <si>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</si>
  <si>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</si>
  <si>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</si>
  <si>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</si>
  <si>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</si>
  <si>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</si>
  <si>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</si>
  <si>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</si>
  <si>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</si>
  <si>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</si>
  <si>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</si>
  <si>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</si>
  <si>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</si>
  <si>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</si>
  <si>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</si>
  <si>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</si>
  <si>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</si>
  <si>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</si>
  <si>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</si>
  <si>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</si>
  <si>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</si>
  <si>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</si>
  <si>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</si>
  <si>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</si>
  <si>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</si>
  <si>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</si>
  <si>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</si>
  <si>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</si>
  <si>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</si>
  <si>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</si>
  <si>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</si>
  <si>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</si>
  <si>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</si>
  <si>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</si>
  <si>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</si>
  <si>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</si>
  <si>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</si>
  <si>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</si>
  <si>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</si>
  <si>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</si>
  <si>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</si>
  <si>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</si>
  <si>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</si>
  <si>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</si>
  <si>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</si>
  <si>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</si>
  <si>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</si>
  <si>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</si>
  <si>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</si>
  <si>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</si>
  <si>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</si>
  <si>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</si>
  <si>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</si>
  <si>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</si>
  <si>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</si>
  <si>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</si>
  <si>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</si>
  <si>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</si>
  <si>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</si>
  <si>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</si>
  <si>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</si>
  <si>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</si>
  <si>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</si>
  <si>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</si>
  <si>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</si>
  <si>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</si>
  <si>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</si>
  <si>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</si>
  <si>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</si>
  <si>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</si>
  <si>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</si>
  <si>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</si>
  <si>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</si>
  <si>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</si>
  <si>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</si>
  <si>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</si>
  <si>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</si>
  <si>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</si>
  <si>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</si>
  <si>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</si>
  <si>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</si>
  <si>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</si>
  <si>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</si>
  <si>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</si>
  <si>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</si>
  <si>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</si>
  <si>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</si>
  <si>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</si>
  <si>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</si>
  <si>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</si>
  <si>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</si>
  <si>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</si>
  <si>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</si>
  <si>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</si>
  <si>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</si>
  <si>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</si>
  <si>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</si>
  <si>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</si>
  <si>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</si>
  <si>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</si>
  <si>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</si>
  <si>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</si>
  <si>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</si>
  <si>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</si>
  <si>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</si>
  <si>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</si>
  <si>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</si>
  <si>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</si>
  <si>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</si>
  <si>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</si>
  <si>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</si>
  <si>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</si>
  <si>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</si>
  <si>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</si>
  <si>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</si>
  <si>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</si>
  <si>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</si>
  <si>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</si>
  <si>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</si>
  <si>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</si>
  <si>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</si>
  <si>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</si>
  <si>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</si>
  <si>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</si>
  <si>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</si>
  <si>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</si>
  <si>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</si>
  <si>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</si>
  <si>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</si>
  <si>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</si>
  <si>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</si>
  <si>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</si>
  <si>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</si>
  <si>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</si>
  <si>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</si>
  <si>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</si>
  <si>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</si>
  <si>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</si>
  <si>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</si>
  <si>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</si>
  <si>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</si>
  <si>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</si>
  <si>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</si>
  <si>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</si>
  <si>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</si>
  <si>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</si>
  <si>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</si>
  <si>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</si>
  <si>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</si>
  <si>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</si>
  <si>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</si>
  <si>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</si>
  <si>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</si>
  <si>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</si>
  <si>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</si>
  <si>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</si>
  <si>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</si>
  <si>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</si>
  <si>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</si>
  <si>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</si>
  <si>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</si>
  <si>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</si>
  <si>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</si>
  <si>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</si>
  <si>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</si>
  <si>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</si>
  <si>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</si>
  <si>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</si>
  <si>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</si>
  <si>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</si>
  <si>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</si>
  <si>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</si>
  <si>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</si>
  <si>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</si>
  <si>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</si>
  <si>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</si>
  <si>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</si>
  <si>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</si>
  <si>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</si>
  <si>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</si>
  <si>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</si>
  <si>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</si>
  <si>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</si>
  <si>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</si>
  <si>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</si>
  <si>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</si>
  <si>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</si>
  <si>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</si>
  <si>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</si>
  <si>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</si>
  <si>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</si>
  <si>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</si>
  <si>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</si>
  <si>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</si>
  <si>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</si>
  <si>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</si>
  <si>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</si>
  <si>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</si>
  <si>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</si>
  <si>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</si>
  <si>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</si>
  <si>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</si>
  <si>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</si>
  <si>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</si>
  <si>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</si>
  <si>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</si>
  <si>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</si>
  <si>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</si>
  <si>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</si>
  <si>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</si>
  <si>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</si>
  <si>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</si>
  <si>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</si>
  <si>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</si>
  <si>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</si>
  <si>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</si>
  <si>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</si>
  <si>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</si>
  <si>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</si>
  <si>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</si>
  <si>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</si>
  <si>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</si>
  <si>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</si>
  <si>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</si>
  <si>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</si>
  <si>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</si>
  <si>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</si>
  <si>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</si>
  <si>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</si>
  <si>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</si>
  <si>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</si>
  <si>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</si>
  <si>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</si>
  <si>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</si>
  <si>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</si>
  <si>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</si>
  <si>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</si>
  <si>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</si>
  <si>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</si>
  <si>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</si>
  <si>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</si>
  <si>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</si>
  <si>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</si>
  <si>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</si>
  <si>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</si>
  <si>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</si>
  <si>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</si>
  <si>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</si>
  <si>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</si>
  <si>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</si>
  <si>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</si>
  <si>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</si>
  <si>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</si>
  <si>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</si>
  <si>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</si>
  <si>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</si>
  <si>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</si>
  <si>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</si>
  <si>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</si>
  <si>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</si>
  <si>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</si>
  <si>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</si>
  <si>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</si>
  <si>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</si>
  <si>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</si>
  <si>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</si>
  <si>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</si>
  <si>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</si>
  <si>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</si>
  <si>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</si>
  <si>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</si>
  <si>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</si>
  <si>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</si>
  <si>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</si>
  <si>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</si>
  <si>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</si>
  <si>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</si>
  <si>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</si>
  <si>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</si>
  <si>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</si>
  <si>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</si>
  <si>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</si>
  <si>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</si>
  <si>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</si>
  <si>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</si>
  <si>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</si>
  <si>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</si>
  <si>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</si>
  <si>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</si>
  <si>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</si>
  <si>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</si>
  <si>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</si>
  <si>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</si>
  <si>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</si>
  <si>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</si>
  <si>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</si>
  <si>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</si>
  <si>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</si>
  <si>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</si>
  <si>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</si>
  <si>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</si>
  <si>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</si>
  <si>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</si>
  <si>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</si>
  <si>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</si>
  <si>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</si>
  <si>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</si>
  <si>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</si>
  <si>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</si>
  <si>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</si>
  <si>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</si>
  <si>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</si>
  <si>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</si>
  <si>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</si>
  <si>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</si>
  <si>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</si>
  <si>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</si>
  <si>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</si>
  <si>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</si>
  <si>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</si>
  <si>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</si>
  <si>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</si>
  <si>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</si>
  <si>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</si>
  <si>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</si>
  <si>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</si>
  <si>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</si>
  <si>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</si>
  <si>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</si>
  <si>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</si>
  <si>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</si>
  <si>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</si>
  <si>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</si>
  <si>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</si>
  <si>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</si>
  <si>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</si>
  <si>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</si>
  <si>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</si>
  <si>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</si>
  <si>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</si>
  <si>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</si>
  <si>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</si>
  <si>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</si>
  <si>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</si>
  <si>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</si>
  <si>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</si>
  <si>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</si>
  <si>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</si>
  <si>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</si>
  <si>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</si>
  <si>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</si>
  <si>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</si>
  <si>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</si>
  <si>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</si>
  <si>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</si>
  <si>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</si>
  <si>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</si>
  <si>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</si>
  <si>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</si>
  <si>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</si>
  <si>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</si>
  <si>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</si>
  <si>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</si>
  <si>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</si>
  <si>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</si>
  <si>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</si>
  <si>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</si>
  <si>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</si>
  <si>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</si>
  <si>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</si>
  <si>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</si>
  <si>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</si>
  <si>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</si>
  <si>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</si>
  <si>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</si>
  <si>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</si>
  <si>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</si>
  <si>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</si>
  <si>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</si>
  <si>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</si>
  <si>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</si>
  <si>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</si>
  <si>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</si>
  <si>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</si>
  <si>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</si>
  <si>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</si>
  <si>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</si>
  <si>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</si>
  <si>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</si>
  <si>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</si>
  <si>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</si>
  <si>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</si>
  <si>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</si>
  <si>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</si>
  <si>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</si>
  <si>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</si>
  <si>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</si>
  <si>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</si>
  <si>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</si>
  <si>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</si>
  <si>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</si>
  <si>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</si>
  <si>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</si>
  <si>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</si>
  <si>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</si>
  <si>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</si>
  <si>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</si>
  <si>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</si>
  <si>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</si>
  <si>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</si>
  <si>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</si>
  <si>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</si>
  <si>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</si>
  <si>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</si>
  <si>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</si>
  <si>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</si>
  <si>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</si>
  <si>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</si>
  <si>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</si>
  <si>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</si>
  <si>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</si>
  <si>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</si>
  <si>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</si>
  <si>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</si>
  <si>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</si>
  <si>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</si>
  <si>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</si>
  <si>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</si>
  <si>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</si>
  <si>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</si>
  <si>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</si>
  <si>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</si>
  <si>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</si>
  <si>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</si>
  <si>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</si>
  <si>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</si>
  <si>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</si>
  <si>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</si>
  <si>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</si>
  <si>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</si>
  <si>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</si>
  <si>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</si>
  <si>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</si>
  <si>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</si>
  <si>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</si>
  <si>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</si>
  <si>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</si>
  <si>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</si>
  <si>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</si>
  <si>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</si>
  <si>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</si>
  <si>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</si>
  <si>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</si>
  <si>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</si>
  <si>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</si>
  <si>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</si>
  <si>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</si>
  <si>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</si>
  <si>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</si>
  <si>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</si>
  <si>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</si>
  <si>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</si>
  <si>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</si>
  <si>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</si>
  <si>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</si>
  <si>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</si>
  <si>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</si>
  <si>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</si>
  <si>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</si>
  <si>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</si>
  <si>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</si>
  <si>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</si>
  <si>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</si>
  <si>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</si>
  <si>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</si>
  <si>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</si>
  <si>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</si>
  <si>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</si>
  <si>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</si>
  <si>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</si>
  <si>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</si>
  <si>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</si>
  <si>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</si>
  <si>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</si>
  <si>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</si>
  <si>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</si>
  <si>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</si>
  <si>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</si>
  <si>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</si>
  <si>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</si>
  <si>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</si>
  <si>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</si>
  <si>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</si>
  <si>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</si>
  <si>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</si>
  <si>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</si>
  <si>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</si>
  <si>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</si>
  <si>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</si>
  <si>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</si>
  <si>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</si>
  <si>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</si>
  <si>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</si>
  <si>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</si>
  <si>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</si>
  <si>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</si>
  <si>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</si>
  <si>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</si>
  <si>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</si>
  <si>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</si>
  <si>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</si>
  <si>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</si>
  <si>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</si>
  <si>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</si>
  <si>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</si>
  <si>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</si>
  <si>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</si>
  <si>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</si>
  <si>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</si>
  <si>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</si>
  <si>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</si>
  <si>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</si>
  <si>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</si>
  <si>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</si>
  <si>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</si>
  <si>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</si>
  <si>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</si>
  <si>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</si>
  <si>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</si>
  <si>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</si>
  <si>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</si>
  <si>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</si>
  <si>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</si>
  <si>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</si>
  <si>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</si>
  <si>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</si>
  <si>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</si>
  <si>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</si>
  <si>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</si>
  <si>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</si>
  <si>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</si>
  <si>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</si>
  <si>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</si>
  <si>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</si>
  <si>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</si>
  <si>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</si>
  <si>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</si>
  <si>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</si>
  <si>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</si>
  <si>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</si>
  <si>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</si>
  <si>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</si>
  <si>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</si>
  <si>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</si>
  <si>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</si>
  <si>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</si>
  <si>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</si>
  <si>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</si>
  <si>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</si>
  <si>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</si>
  <si>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</si>
  <si>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</si>
  <si>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</si>
  <si>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</si>
  <si>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</si>
  <si>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</si>
  <si>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</si>
  <si>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</si>
  <si>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</si>
  <si>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</si>
  <si>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</si>
  <si>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</si>
  <si>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</si>
  <si>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</si>
  <si>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</si>
  <si>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</si>
  <si>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</si>
  <si>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</si>
  <si>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</si>
  <si>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</si>
  <si>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</si>
  <si>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</si>
  <si>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</si>
  <si>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</si>
  <si>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</si>
  <si>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</si>
  <si>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</si>
  <si>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</si>
  <si>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</si>
  <si>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</si>
  <si>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</si>
  <si>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</si>
  <si>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</si>
  <si>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</si>
  <si>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</si>
  <si>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</si>
  <si>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</si>
  <si>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</si>
  <si>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</si>
  <si>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</si>
  <si>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</si>
  <si>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</si>
  <si>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</si>
  <si>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</si>
  <si>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</si>
  <si>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</si>
  <si>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</si>
  <si>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</si>
  <si>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</si>
  <si>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</si>
  <si>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</si>
  <si>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</si>
  <si>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</si>
  <si>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</si>
  <si>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</si>
  <si>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</si>
  <si>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</si>
  <si>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</si>
  <si>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</si>
  <si>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</si>
  <si>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</si>
  <si>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</si>
  <si>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</si>
  <si>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</si>
  <si>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</si>
  <si>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</si>
  <si>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</si>
  <si>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</si>
  <si>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</si>
  <si>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</si>
  <si>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</si>
  <si>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</si>
  <si>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</si>
  <si>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</si>
  <si>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</si>
  <si>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</si>
  <si>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</si>
  <si>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</si>
  <si>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</si>
  <si>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</si>
  <si>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</si>
  <si>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</si>
  <si>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</si>
  <si>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</si>
  <si>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</si>
  <si>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</si>
  <si>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</si>
  <si>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</si>
  <si>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</si>
  <si>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</si>
  <si>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</si>
  <si>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</si>
  <si>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</si>
  <si>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</si>
  <si>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</si>
  <si>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</si>
  <si>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</si>
  <si>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</si>
  <si>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</si>
  <si>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</si>
  <si>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</si>
  <si>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</si>
  <si>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</si>
  <si>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</si>
  <si>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</si>
  <si>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</si>
  <si>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</si>
  <si>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</si>
  <si>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</si>
  <si>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</si>
  <si>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</si>
  <si>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</si>
  <si>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</si>
  <si>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</si>
  <si>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</si>
  <si>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</si>
  <si>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</si>
  <si>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</si>
  <si>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</si>
  <si>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</si>
  <si>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</si>
  <si>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</si>
  <si>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</si>
  <si>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</si>
  <si>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</si>
  <si>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</si>
  <si>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</si>
  <si>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</si>
  <si>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</si>
  <si>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</si>
  <si>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</si>
  <si>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</si>
  <si>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</si>
  <si>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</si>
  <si>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</si>
  <si>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</si>
  <si>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</si>
  <si>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</si>
  <si>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</si>
  <si>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</si>
  <si>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</si>
  <si>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</si>
  <si>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</si>
  <si>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</si>
  <si>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</si>
  <si>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</si>
  <si>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</si>
  <si>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</si>
  <si>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</si>
  <si>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</si>
  <si>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</si>
  <si>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</si>
  <si>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</si>
  <si>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</si>
  <si>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</si>
  <si>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</si>
  <si>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</si>
  <si>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</si>
  <si>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</si>
  <si>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</si>
  <si>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</si>
  <si>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</si>
  <si>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</si>
  <si>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</si>
  <si>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</si>
  <si>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</si>
  <si>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</si>
  <si>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</si>
  <si>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</si>
  <si>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</si>
  <si>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</si>
  <si>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</si>
  <si>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</si>
  <si>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</si>
  <si>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</si>
  <si>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</si>
  <si>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</si>
  <si>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</si>
  <si>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</si>
  <si>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</si>
  <si>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</si>
  <si>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</si>
  <si>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</si>
  <si>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</si>
  <si>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</si>
  <si>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</si>
  <si>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</si>
  <si>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</si>
  <si>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</si>
  <si>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</si>
  <si>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</si>
  <si>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</si>
  <si>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</si>
  <si>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</si>
  <si>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</si>
  <si>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</si>
  <si>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</si>
  <si>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</si>
  <si>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</si>
  <si>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</si>
  <si>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</si>
  <si>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</si>
  <si>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</si>
  <si>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</si>
  <si>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</si>
  <si>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</si>
  <si>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</si>
  <si>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</si>
  <si>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</si>
  <si>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</si>
  <si>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</si>
  <si>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</si>
  <si>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</si>
  <si>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</si>
  <si>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</si>
  <si>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</si>
  <si>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</si>
  <si>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</si>
  <si>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</si>
  <si>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</si>
  <si>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</si>
  <si>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</si>
  <si>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</si>
  <si>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</si>
  <si>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</si>
  <si>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</si>
  <si>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</si>
  <si>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</si>
  <si>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</si>
  <si>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</si>
  <si>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</si>
  <si>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</si>
  <si>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</si>
  <si>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</si>
  <si>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</si>
  <si>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</si>
  <si>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</si>
  <si>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</si>
  <si>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</si>
  <si>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</si>
  <si>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</si>
  <si>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</si>
  <si>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</si>
  <si>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</si>
  <si>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</si>
  <si>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</si>
  <si>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</si>
  <si>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</si>
  <si>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</si>
  <si>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</si>
  <si>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</si>
  <si>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</si>
  <si>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</si>
  <si>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</si>
  <si>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</si>
  <si>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</si>
  <si>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</si>
  <si>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</si>
  <si>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</si>
  <si>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</si>
  <si>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</si>
  <si>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</si>
  <si>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</si>
  <si>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</si>
  <si>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</si>
  <si>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</si>
  <si>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</si>
  <si>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</si>
  <si>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</si>
  <si>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</si>
  <si>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</si>
  <si>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</si>
  <si>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</si>
  <si>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</si>
  <si>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</si>
  <si>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</si>
  <si>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</si>
  <si>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</si>
  <si>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</si>
  <si>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</si>
  <si>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</si>
  <si>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</si>
  <si>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</si>
  <si>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</si>
  <si>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</si>
  <si>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</si>
  <si>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</si>
  <si>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</si>
  <si>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</si>
  <si>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</si>
  <si>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</si>
  <si>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</si>
  <si>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</si>
  <si>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</si>
  <si>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</si>
  <si>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</si>
  <si>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</si>
  <si>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</si>
  <si>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</si>
  <si>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</si>
  <si>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</si>
  <si>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</si>
  <si>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</si>
  <si>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</si>
  <si>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</si>
  <si>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</si>
  <si>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</si>
  <si>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</si>
  <si>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</si>
  <si>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</si>
  <si>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</si>
  <si>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</si>
  <si>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</si>
  <si>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</si>
  <si>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</si>
  <si>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</si>
  <si>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</si>
  <si>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</si>
  <si>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</si>
  <si>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</si>
  <si>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</si>
  <si>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</si>
  <si>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</si>
  <si>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</si>
  <si>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</si>
  <si>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</si>
  <si>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</si>
  <si>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</si>
  <si>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</si>
  <si>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</si>
  <si>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</si>
  <si>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</si>
  <si>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</si>
  <si>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</si>
  <si>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</si>
  <si>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</si>
  <si>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</si>
  <si>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</si>
  <si>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</si>
  <si>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</si>
  <si>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</si>
  <si>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</si>
  <si>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</si>
  <si>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</si>
  <si>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</si>
  <si>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</si>
  <si>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</si>
  <si>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</si>
  <si>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</si>
  <si>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</si>
  <si>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</si>
  <si>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</si>
  <si>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</si>
  <si>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</si>
  <si>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</si>
  <si>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</si>
  <si>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</si>
  <si>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</si>
  <si>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</si>
  <si>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</si>
  <si>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</si>
  <si>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</si>
  <si>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</si>
  <si>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</si>
  <si>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</si>
  <si>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</si>
  <si>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</si>
  <si>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</si>
  <si>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</si>
  <si>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</si>
  <si>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</si>
  <si>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</si>
  <si>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</si>
  <si>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</si>
  <si>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</si>
  <si>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</si>
  <si>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</si>
  <si>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</si>
  <si>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</si>
  <si>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</si>
  <si>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</si>
  <si>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</si>
  <si>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</si>
  <si>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</si>
  <si>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</si>
  <si>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</si>
  <si>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</si>
  <si>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</si>
  <si>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</si>
  <si>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</si>
  <si>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</si>
  <si>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</si>
  <si>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</si>
  <si>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</si>
  <si>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</si>
  <si>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</si>
  <si>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</si>
  <si>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</si>
  <si>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</si>
  <si>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</si>
  <si>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</si>
  <si>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</si>
  <si>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</si>
  <si>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</si>
  <si>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</si>
  <si>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</si>
  <si>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</si>
  <si>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</si>
  <si>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</si>
  <si>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</si>
  <si>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</si>
  <si>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</si>
  <si>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</si>
  <si>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</si>
  <si>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</si>
  <si>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</si>
  <si>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</si>
  <si>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</si>
  <si>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</si>
  <si>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</si>
  <si>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</si>
  <si>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</si>
  <si>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</si>
  <si>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</si>
  <si>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</si>
  <si>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</si>
  <si>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</si>
  <si>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</si>
  <si>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</si>
  <si>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</si>
  <si>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</si>
  <si>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</si>
  <si>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</si>
  <si>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</si>
  <si>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</si>
  <si>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</si>
  <si>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</si>
  <si>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</si>
  <si>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</si>
  <si>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</si>
  <si>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</si>
  <si>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</si>
  <si>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</si>
  <si>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</si>
  <si>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</si>
  <si>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</si>
  <si>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</si>
  <si>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</si>
  <si>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</si>
  <si>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</si>
  <si>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</si>
  <si>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</si>
  <si>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</si>
  <si>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</si>
  <si>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</si>
  <si>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</si>
  <si>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</si>
  <si>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</si>
  <si>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</si>
  <si>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</si>
  <si>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</si>
  <si>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</si>
  <si>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</si>
  <si>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</si>
  <si>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</si>
  <si>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</si>
  <si>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</si>
  <si>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</si>
  <si>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</si>
  <si>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</si>
  <si>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</si>
  <si>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</si>
  <si>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</si>
  <si>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</si>
  <si>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</si>
  <si>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</si>
  <si>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</si>
  <si>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</si>
  <si>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</si>
  <si>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</si>
  <si>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</si>
  <si>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</si>
  <si>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</si>
  <si>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</si>
  <si>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</si>
  <si>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</si>
  <si>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</si>
  <si>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</si>
  <si>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</si>
  <si>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</si>
  <si>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</si>
  <si>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</si>
  <si>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</si>
  <si>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</si>
  <si>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</si>
  <si>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</si>
  <si>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</si>
  <si>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</si>
  <si>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</si>
  <si>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</si>
  <si>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</si>
  <si>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</si>
  <si>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</si>
  <si>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</si>
  <si>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</si>
  <si>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</si>
  <si>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</si>
  <si>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</si>
  <si>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</si>
  <si>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</si>
  <si>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</si>
  <si>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</si>
  <si>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</si>
  <si>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</si>
  <si>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</si>
  <si>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</si>
  <si>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</si>
  <si>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</si>
  <si>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</si>
  <si>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</si>
  <si>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</si>
  <si>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</si>
  <si>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</si>
  <si>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</si>
  <si>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</si>
  <si>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</si>
  <si>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</si>
  <si>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</si>
  <si>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</si>
  <si>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</si>
  <si>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</si>
  <si>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</si>
  <si>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</si>
  <si>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</si>
  <si>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</si>
  <si>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</si>
  <si>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</si>
  <si>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</si>
  <si>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</si>
  <si>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</si>
  <si>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</si>
  <si>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</si>
  <si>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</si>
  <si>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</si>
  <si>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</si>
  <si>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</si>
  <si>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</si>
  <si>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</si>
  <si>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</si>
  <si>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</si>
  <si>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</si>
  <si>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</si>
  <si>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</si>
  <si>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</si>
  <si>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</si>
  <si>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</si>
  <si>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</si>
  <si>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</si>
  <si>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</si>
  <si>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</si>
  <si>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</si>
  <si>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</si>
  <si>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</si>
  <si>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</si>
  <si>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</si>
  <si>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</si>
  <si>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</si>
  <si>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</si>
  <si>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</si>
  <si>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</si>
  <si>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</si>
  <si>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</si>
  <si>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</si>
  <si>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</si>
  <si>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</si>
  <si>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</si>
  <si>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</si>
  <si>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</si>
  <si>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</si>
  <si>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</si>
  <si>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</si>
  <si>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</si>
  <si>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</si>
  <si>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</si>
  <si>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</si>
  <si>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</si>
  <si>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</si>
  <si>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</si>
  <si>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</si>
  <si>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</si>
  <si>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</si>
  <si>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</si>
  <si>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</si>
  <si>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</si>
  <si>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</si>
  <si>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</si>
  <si>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</si>
  <si>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</si>
  <si>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</si>
  <si>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</si>
  <si>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</si>
  <si>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</si>
  <si>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</si>
  <si>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</si>
  <si>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</si>
  <si>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</si>
  <si>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</si>
  <si>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</si>
  <si>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</si>
  <si>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</si>
  <si>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</si>
  <si>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</si>
  <si>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</si>
  <si>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</si>
  <si>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</si>
  <si>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</si>
  <si>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</si>
  <si>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</si>
  <si>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</si>
  <si>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</si>
  <si>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</si>
  <si>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</si>
  <si>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</si>
  <si>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</si>
  <si>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</si>
  <si>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</si>
  <si>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</si>
  <si>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</si>
  <si>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</si>
  <si>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</si>
  <si>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</si>
  <si>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</si>
  <si>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</si>
  <si>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</si>
  <si>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</si>
  <si>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</si>
  <si>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</si>
  <si>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</si>
  <si>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</si>
  <si>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</si>
  <si>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</si>
  <si>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</si>
  <si>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</si>
  <si>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</si>
  <si>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</si>
  <si>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</si>
  <si>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</si>
  <si>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</si>
  <si>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</si>
  <si>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</si>
  <si>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</si>
  <si>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</si>
  <si>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</si>
  <si>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</si>
  <si>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</si>
  <si>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</si>
  <si>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</si>
  <si>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</si>
  <si>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</si>
  <si>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</si>
  <si>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</si>
  <si>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</si>
  <si>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</si>
  <si>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</si>
  <si>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</si>
  <si>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</si>
  <si>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</si>
  <si>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</si>
  <si>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</si>
  <si>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</si>
  <si>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</si>
  <si>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</si>
  <si>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</si>
  <si>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</si>
  <si>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</si>
  <si>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</si>
  <si>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</si>
  <si>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</si>
  <si>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</si>
  <si>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</si>
  <si>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</si>
  <si>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</si>
  <si>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</si>
  <si>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</si>
  <si>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</si>
  <si>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</si>
  <si>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</si>
  <si>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</si>
  <si>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</si>
  <si>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</si>
  <si>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</si>
  <si>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</si>
  <si>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</si>
  <si>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</si>
  <si>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</si>
  <si>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</si>
  <si>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</si>
  <si>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</si>
  <si>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</si>
  <si>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</si>
  <si>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</si>
  <si>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</si>
  <si>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</si>
  <si>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</si>
  <si>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</si>
  <si>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</si>
  <si>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</si>
  <si>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</si>
  <si>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</si>
  <si>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</si>
  <si>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</si>
  <si>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</si>
  <si>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</si>
  <si>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</si>
  <si>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</si>
  <si>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</si>
  <si>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</si>
  <si>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</si>
  <si>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</si>
  <si>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</si>
  <si>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</si>
  <si>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</si>
  <si>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</si>
  <si>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</si>
  <si>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</si>
  <si>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</si>
  <si>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</si>
  <si>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</si>
  <si>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</si>
  <si>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</si>
  <si>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</si>
  <si>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</si>
  <si>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</si>
  <si>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</si>
  <si>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</si>
  <si>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</si>
  <si>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</si>
  <si>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</si>
  <si>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</si>
  <si>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</si>
  <si>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</si>
  <si>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</si>
  <si>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</si>
  <si>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</si>
  <si>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</si>
  <si>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</si>
  <si>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</si>
  <si>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</si>
  <si>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</si>
  <si>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</si>
  <si>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</si>
  <si>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</si>
  <si>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</si>
  <si>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</si>
  <si>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</si>
  <si>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</si>
  <si>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</si>
  <si>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</si>
  <si>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</si>
  <si>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</si>
  <si>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</si>
  <si>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</si>
  <si>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</si>
  <si>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</si>
  <si>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</si>
  <si>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</si>
  <si>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</si>
  <si>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</si>
  <si>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</si>
  <si>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</si>
  <si>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</si>
  <si>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</si>
  <si>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</si>
  <si>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</si>
  <si>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</si>
  <si>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</si>
  <si>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</si>
  <si>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</si>
  <si>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</si>
  <si>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</si>
  <si>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</si>
  <si>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</si>
  <si>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</si>
  <si>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</si>
  <si>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</si>
  <si>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</si>
  <si>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</si>
  <si>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</si>
  <si>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</si>
  <si>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</si>
  <si>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</si>
  <si>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</si>
  <si>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</si>
  <si>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</si>
  <si>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</si>
  <si>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</si>
  <si>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</si>
  <si>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</si>
  <si>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</si>
  <si>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</si>
  <si>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</si>
  <si>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</si>
  <si>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</si>
  <si>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</si>
  <si>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</si>
  <si>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</si>
  <si>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</si>
  <si>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</si>
  <si>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</si>
  <si>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</si>
  <si>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</si>
  <si>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</si>
  <si>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</si>
  <si>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</si>
  <si>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</si>
  <si>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</si>
  <si>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</si>
  <si>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</si>
  <si>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</si>
  <si>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</si>
  <si>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</si>
  <si>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</si>
  <si>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</si>
  <si>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</si>
  <si>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</si>
  <si>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</si>
  <si>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</si>
  <si>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</si>
  <si>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</si>
  <si>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</si>
  <si>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</si>
  <si>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</si>
  <si>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</si>
  <si>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</si>
  <si>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</si>
  <si>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</si>
  <si>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</si>
  <si>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</si>
  <si>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</si>
  <si>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</si>
  <si>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</si>
  <si>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</si>
  <si>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</si>
  <si>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</si>
  <si>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</si>
  <si>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</si>
  <si>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</si>
  <si>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</si>
  <si>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</si>
  <si>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</si>
  <si>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</si>
  <si>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</si>
  <si>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</si>
  <si>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</si>
  <si>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</si>
  <si>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</si>
  <si>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</si>
  <si>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</si>
  <si>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</si>
  <si>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</si>
  <si>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</si>
  <si>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</si>
  <si>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</si>
  <si>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</si>
  <si>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</si>
  <si>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</si>
  <si>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</si>
  <si>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</si>
  <si>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</si>
  <si>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</si>
  <si>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</si>
  <si>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</si>
  <si>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</si>
  <si>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</si>
  <si>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</si>
  <si>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</si>
  <si>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</si>
  <si>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</si>
  <si>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</si>
  <si>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</si>
  <si>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</si>
  <si>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</si>
  <si>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</si>
  <si>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</si>
  <si>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</si>
  <si>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</si>
  <si>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</si>
  <si>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</si>
  <si>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</si>
  <si>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</si>
  <si>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</si>
  <si>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</si>
  <si>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</si>
  <si>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</si>
  <si>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</si>
  <si>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</si>
  <si>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</si>
  <si>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</si>
  <si>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</si>
  <si>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</si>
  <si>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</si>
  <si>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</si>
  <si>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</si>
  <si>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</si>
  <si>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</si>
  <si>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</si>
  <si>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</si>
  <si>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</si>
  <si>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</si>
  <si>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</si>
  <si>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</si>
  <si>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</si>
  <si>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</si>
  <si>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</si>
  <si>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</si>
  <si>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</si>
  <si>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</si>
  <si>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</si>
  <si>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</si>
  <si>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</si>
  <si>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</si>
  <si>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</si>
  <si>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</si>
  <si>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</si>
  <si>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</si>
  <si>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</si>
  <si>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</si>
  <si>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</si>
  <si>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</si>
  <si>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</si>
  <si>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</si>
  <si>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</si>
  <si>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</si>
  <si>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</si>
  <si>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</si>
  <si>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</si>
  <si>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</si>
  <si>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</si>
  <si>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</si>
  <si>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</si>
  <si>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</si>
  <si>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</si>
  <si>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</si>
  <si>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</si>
  <si>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</si>
  <si>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</si>
  <si>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</si>
  <si>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</si>
  <si>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</si>
  <si>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</si>
  <si>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</si>
  <si>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</si>
  <si>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</si>
  <si>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</si>
  <si>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</si>
  <si>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</si>
  <si>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</si>
  <si>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</si>
  <si>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</si>
  <si>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</si>
  <si>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</si>
  <si>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</si>
  <si>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</si>
  <si>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</si>
  <si>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</si>
  <si>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</si>
  <si>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</si>
  <si>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</si>
  <si>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</si>
  <si>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</si>
  <si>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</si>
  <si>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</si>
  <si>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</si>
  <si>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</si>
  <si>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</si>
  <si>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</si>
  <si>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</si>
  <si>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</si>
  <si>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</si>
  <si>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</si>
  <si>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</si>
  <si>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</si>
  <si>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</si>
  <si>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</si>
  <si>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</si>
  <si>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</si>
  <si>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</si>
  <si>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</si>
  <si>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</si>
  <si>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</si>
  <si>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</si>
  <si>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</si>
  <si>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</si>
  <si>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</si>
  <si>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</si>
  <si>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</si>
  <si>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</si>
  <si>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</si>
  <si>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</si>
  <si>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</si>
  <si>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</si>
  <si>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</si>
  <si>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</si>
  <si>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</si>
  <si>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</si>
  <si>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</si>
  <si>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</si>
  <si>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</si>
  <si>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</si>
  <si>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</si>
  <si>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</si>
  <si>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</si>
  <si>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</si>
  <si>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</si>
  <si>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</si>
  <si>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</si>
  <si>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</si>
  <si>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</si>
  <si>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</si>
  <si>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</si>
  <si>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</si>
  <si>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</si>
  <si>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</si>
  <si>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</si>
  <si>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</si>
  <si>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</si>
  <si>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</si>
  <si>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</si>
  <si>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</si>
  <si>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</si>
  <si>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</si>
  <si>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</si>
  <si>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</si>
  <si>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</si>
  <si>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</si>
  <si>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</si>
  <si>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</si>
  <si>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</si>
  <si>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</si>
  <si>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</si>
  <si>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</si>
  <si>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</si>
  <si>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</si>
  <si>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</si>
  <si>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</si>
  <si>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</si>
  <si>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</si>
  <si>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</si>
  <si>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</si>
  <si>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</si>
  <si>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</si>
  <si>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</si>
  <si>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</si>
  <si>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</si>
  <si>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</si>
  <si>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</si>
  <si>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</si>
  <si>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</si>
  <si>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</si>
  <si>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</si>
  <si>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</si>
  <si>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</si>
  <si>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</si>
  <si>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</si>
  <si>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</si>
  <si>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</si>
  <si>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</si>
  <si>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</si>
  <si>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</si>
  <si>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</si>
  <si>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</si>
  <si>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</si>
  <si>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</si>
  <si>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</si>
  <si>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</si>
  <si>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</si>
  <si>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</si>
  <si>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</si>
  <si>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</si>
  <si>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</si>
  <si>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</si>
  <si>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</si>
  <si>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</si>
  <si>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</si>
  <si>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</si>
  <si>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</si>
  <si>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</si>
  <si>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</si>
  <si>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</si>
  <si>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</si>
  <si>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</si>
  <si>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</si>
  <si>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</si>
  <si>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</si>
  <si>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</si>
  <si>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</si>
  <si>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</si>
  <si>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</si>
  <si>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</si>
  <si>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</si>
  <si>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</si>
  <si>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</si>
  <si>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</si>
  <si>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</si>
  <si>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</si>
  <si>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</si>
  <si>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</si>
  <si>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</si>
  <si>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</si>
  <si>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</si>
  <si>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</si>
  <si>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</si>
  <si>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</si>
  <si>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</si>
  <si>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</si>
  <si>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</si>
  <si>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</si>
  <si>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</si>
  <si>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</si>
  <si>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</si>
  <si>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</si>
  <si>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</si>
  <si>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</si>
  <si>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</si>
  <si>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</si>
  <si>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</si>
  <si>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</si>
  <si>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</si>
  <si>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</si>
  <si>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</si>
  <si>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</si>
  <si>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</si>
  <si>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</si>
  <si>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</si>
  <si>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</si>
  <si>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</si>
  <si>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</si>
  <si>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</si>
  <si>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</si>
  <si>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</si>
  <si>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</si>
  <si>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</si>
  <si>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</si>
  <si>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</si>
  <si>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</si>
  <si>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</si>
  <si>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</si>
  <si>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</si>
  <si>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</si>
  <si>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</si>
  <si>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</si>
  <si>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</si>
  <si>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</si>
  <si>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</si>
  <si>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</si>
  <si>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</si>
  <si>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</si>
  <si>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</si>
  <si>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</si>
  <si>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</si>
  <si>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</si>
  <si>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</si>
  <si>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</si>
  <si>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</si>
  <si>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</si>
  <si>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</si>
  <si>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</si>
  <si>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</si>
  <si>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</si>
  <si>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</si>
  <si>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</si>
  <si>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</si>
  <si>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</si>
  <si>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</si>
  <si>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</si>
  <si>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</si>
  <si>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</si>
  <si>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</si>
  <si>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</si>
  <si>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</si>
  <si>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</si>
  <si>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</si>
  <si>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</si>
  <si>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</si>
  <si>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</si>
  <si>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</si>
  <si>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</si>
  <si>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</si>
  <si>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</si>
  <si>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</si>
  <si>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</si>
  <si>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</si>
  <si>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</si>
  <si>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</si>
  <si>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</si>
  <si>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</si>
  <si>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</si>
  <si>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</si>
  <si>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</si>
  <si>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</si>
  <si>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</si>
  <si>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</si>
  <si>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</si>
  <si>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</si>
  <si>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</si>
  <si>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</si>
  <si>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</si>
  <si>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</si>
  <si>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</si>
  <si>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</si>
  <si>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</si>
  <si>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</si>
  <si>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</si>
  <si>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</si>
  <si>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</si>
  <si>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</si>
  <si>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</si>
  <si>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</si>
  <si>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</si>
  <si>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</si>
  <si>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</si>
  <si>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</si>
  <si>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</si>
  <si>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</si>
  <si>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</si>
  <si>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</si>
  <si>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</si>
  <si>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</si>
  <si>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</si>
  <si>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</si>
  <si>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</si>
  <si>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</si>
  <si>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</si>
  <si>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</si>
  <si>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</si>
  <si>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</si>
  <si>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</si>
  <si>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</si>
  <si>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</si>
  <si>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</si>
  <si>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</si>
  <si>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</si>
  <si>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</si>
  <si>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</si>
  <si>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</si>
  <si>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</si>
  <si>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</si>
  <si>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</si>
  <si>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</si>
  <si>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</si>
  <si>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</si>
  <si>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</si>
  <si>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</si>
  <si>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</si>
  <si>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</si>
  <si>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</si>
  <si>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</si>
  <si>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</si>
  <si>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</si>
  <si>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</si>
  <si>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</si>
  <si>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</si>
  <si>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</si>
  <si>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</si>
  <si>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</si>
  <si>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</si>
  <si>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</si>
  <si>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</si>
  <si>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</si>
  <si>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</si>
  <si>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</si>
  <si>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</si>
  <si>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</si>
  <si>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</si>
  <si>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</si>
  <si>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</si>
  <si>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</si>
  <si>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</si>
  <si>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</si>
  <si>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</si>
  <si>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</si>
  <si>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</si>
  <si>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</si>
  <si>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</si>
  <si>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</si>
  <si>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</si>
  <si>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</si>
  <si>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</si>
  <si>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</si>
  <si>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</si>
  <si>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</si>
  <si>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</si>
  <si>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</si>
  <si>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</si>
  <si>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</si>
  <si>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</si>
  <si>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</si>
  <si>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</si>
  <si>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</si>
  <si>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</si>
  <si>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</si>
  <si>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</si>
  <si>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</si>
  <si>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</si>
  <si>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</si>
  <si>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</si>
  <si>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</si>
  <si>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</si>
  <si>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</si>
  <si>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</si>
  <si>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</si>
  <si>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</si>
  <si>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</si>
  <si>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</si>
  <si>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</si>
  <si>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</si>
  <si>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</si>
  <si>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</si>
  <si>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</si>
  <si>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</si>
  <si>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</si>
  <si>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</si>
  <si>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</si>
  <si>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</si>
  <si>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</si>
  <si>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</si>
  <si>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</si>
  <si>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</si>
  <si>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</si>
  <si>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</si>
  <si>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</si>
  <si>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</si>
  <si>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</si>
  <si>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</si>
  <si>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</si>
  <si>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</si>
  <si>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</si>
  <si>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</si>
  <si>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</si>
  <si>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</si>
  <si>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</si>
  <si>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</si>
  <si>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</si>
  <si>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</si>
  <si>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</si>
  <si>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</si>
  <si>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</si>
  <si>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</si>
  <si>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</si>
  <si>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</si>
  <si>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</si>
  <si>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</si>
  <si>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</si>
  <si>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</si>
  <si>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</si>
  <si>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</si>
  <si>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</si>
  <si>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</si>
  <si>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</si>
  <si>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</si>
  <si>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</si>
  <si>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</si>
  <si>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</si>
  <si>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</si>
  <si>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</si>
  <si>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</si>
  <si>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</si>
  <si>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</si>
  <si>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</si>
  <si>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</si>
  <si>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</si>
  <si>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</si>
  <si>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</si>
  <si>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</si>
  <si>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</si>
  <si>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</si>
  <si>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</si>
  <si>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</si>
  <si>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</si>
  <si>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</si>
  <si>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</si>
  <si>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</si>
  <si>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</si>
  <si>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</si>
  <si>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</si>
  <si>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</si>
  <si>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</si>
  <si>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</si>
  <si>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</si>
  <si>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</si>
  <si>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</si>
  <si>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</si>
  <si>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</si>
  <si>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</si>
  <si>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</si>
  <si>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</si>
  <si>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</si>
  <si>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</si>
  <si>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</si>
  <si>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</si>
  <si>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</si>
  <si>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</si>
  <si>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</si>
  <si>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</si>
  <si>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</si>
  <si>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</si>
  <si>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</si>
  <si>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</si>
  <si>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</si>
  <si>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</si>
  <si>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</si>
  <si>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</si>
  <si>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</si>
  <si>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</si>
  <si>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</si>
  <si>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</si>
  <si>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</si>
  <si>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</si>
  <si>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</si>
  <si>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</si>
  <si>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</si>
  <si>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</si>
  <si>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</si>
  <si>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</si>
  <si>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</si>
  <si>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</si>
  <si>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</si>
  <si>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</si>
  <si>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</si>
  <si>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</si>
  <si>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</si>
  <si>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</si>
  <si>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</si>
  <si>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</si>
  <si>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</si>
  <si>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</si>
  <si>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</si>
  <si>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</si>
  <si>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</si>
  <si>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</si>
  <si>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</si>
  <si>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</si>
  <si>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</si>
  <si>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</si>
  <si>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</si>
  <si>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</si>
  <si>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</si>
  <si>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</si>
  <si>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</si>
  <si>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</si>
  <si>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</si>
  <si>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</si>
  <si>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</si>
  <si>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</si>
  <si>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</si>
  <si>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</si>
  <si>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</si>
  <si>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</si>
  <si>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</si>
  <si>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</si>
  <si>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</si>
  <si>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</si>
  <si>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</si>
  <si>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</si>
  <si>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</si>
  <si>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</si>
  <si>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</si>
  <si>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</si>
  <si>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</si>
  <si>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</si>
  <si>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</si>
  <si>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</si>
  <si>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</si>
  <si>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</si>
  <si>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</si>
  <si>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</si>
  <si>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</si>
  <si>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</si>
  <si>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</si>
  <si>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</si>
  <si>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</si>
  <si>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</si>
  <si>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</si>
  <si>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</si>
  <si>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</si>
  <si>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</si>
  <si>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</si>
  <si>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</si>
  <si>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</si>
  <si>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</si>
  <si>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</si>
  <si>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</si>
  <si>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</si>
  <si>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</si>
  <si>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</si>
  <si>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</si>
  <si>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</si>
  <si>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</si>
  <si>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</si>
  <si>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</si>
  <si>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</si>
  <si>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</si>
  <si>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</si>
  <si>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</si>
  <si>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</si>
  <si>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</si>
  <si>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</si>
  <si>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</si>
  <si>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</si>
  <si>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</si>
  <si>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</si>
  <si>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</si>
  <si>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</si>
  <si>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</si>
  <si>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</si>
  <si>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</si>
  <si>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</si>
  <si>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</si>
  <si>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</si>
  <si>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</si>
  <si>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</si>
  <si>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</si>
  <si>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</si>
  <si>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</si>
  <si>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</si>
  <si>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</si>
  <si>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</si>
  <si>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</si>
  <si>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</si>
  <si>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</si>
  <si>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</si>
  <si>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</si>
  <si>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</si>
  <si>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</si>
  <si>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</si>
  <si>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</si>
  <si>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</si>
  <si>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</si>
  <si>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</si>
  <si>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</si>
  <si>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</si>
  <si>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</si>
  <si>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</si>
  <si>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</si>
  <si>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</si>
  <si>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</si>
  <si>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</si>
  <si>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</si>
  <si>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</si>
  <si>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</si>
  <si>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</si>
  <si>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</si>
  <si>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</si>
  <si>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</si>
  <si>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</si>
  <si>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</si>
  <si>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</si>
  <si>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</si>
  <si>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</si>
  <si>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</si>
  <si>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</si>
  <si>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</si>
  <si>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</si>
  <si>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</si>
  <si>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</si>
  <si>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</si>
  <si>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</si>
  <si>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</si>
  <si>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</si>
  <si>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</si>
  <si>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</si>
  <si>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</si>
  <si>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</si>
  <si>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</si>
  <si>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</si>
  <si>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</si>
  <si>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</si>
  <si>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</si>
  <si>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</si>
  <si>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</si>
  <si>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</si>
  <si>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</si>
  <si>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</si>
  <si>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</si>
  <si>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</si>
  <si>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</si>
  <si>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</si>
  <si>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</si>
  <si>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</si>
  <si>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</si>
  <si>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</si>
  <si>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</si>
  <si>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</si>
  <si>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</si>
  <si>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</si>
  <si>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</si>
  <si>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</si>
  <si>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</si>
  <si>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</si>
  <si>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</si>
  <si>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</si>
  <si>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</si>
  <si>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</si>
  <si>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</si>
  <si>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</si>
  <si>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</si>
  <si>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</si>
  <si>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</si>
  <si>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</si>
  <si>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</si>
  <si>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</si>
  <si>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</si>
  <si>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</si>
  <si>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</si>
  <si>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</si>
  <si>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</si>
  <si>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</si>
  <si>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</si>
  <si>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</si>
  <si>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</si>
  <si>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</si>
  <si>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</si>
  <si>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</si>
  <si>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</si>
  <si>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</si>
  <si>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</si>
  <si>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</si>
  <si>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</si>
  <si>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</si>
  <si>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</si>
  <si>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</si>
  <si>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</si>
  <si>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</si>
  <si>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</si>
  <si>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</si>
  <si>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</si>
  <si>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</si>
  <si>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</si>
  <si>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</si>
  <si>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</si>
  <si>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</si>
  <si>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</si>
  <si>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</si>
  <si>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</si>
  <si>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</si>
  <si>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</si>
  <si>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</si>
  <si>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</si>
  <si>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</si>
  <si>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</si>
  <si>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</si>
  <si>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</si>
  <si>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</si>
  <si>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</si>
  <si>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</si>
  <si>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</si>
  <si>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</si>
  <si>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</si>
  <si>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</si>
  <si>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</si>
  <si>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</si>
  <si>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</si>
  <si>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</si>
  <si>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</si>
  <si>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</si>
  <si>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</si>
  <si>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</si>
  <si>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</si>
  <si>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</si>
  <si>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</si>
  <si>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</si>
  <si>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</si>
  <si>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</si>
  <si>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</si>
  <si>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</si>
  <si>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</si>
  <si>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</si>
  <si>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</si>
  <si>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</si>
  <si>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</si>
  <si>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</si>
  <si>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</si>
  <si>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</si>
  <si>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</si>
  <si>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</si>
  <si>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</si>
  <si>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</si>
  <si>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</si>
  <si>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</si>
  <si>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</si>
  <si>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</si>
  <si>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</si>
  <si>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</si>
  <si>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</si>
  <si>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</si>
  <si>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</si>
  <si>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</si>
  <si>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</si>
  <si>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</si>
  <si>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</si>
  <si>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</si>
  <si>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</si>
  <si>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</si>
  <si>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</si>
  <si>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</si>
  <si>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</si>
  <si>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</si>
  <si>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</si>
  <si>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</si>
  <si>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</si>
  <si>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</si>
  <si>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</si>
  <si>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</si>
  <si>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</si>
  <si>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</si>
  <si>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</si>
  <si>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</si>
  <si>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</si>
  <si>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</si>
  <si>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</si>
  <si>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</si>
  <si>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</si>
  <si>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</si>
  <si>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</si>
  <si>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</si>
  <si>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</si>
  <si>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</si>
  <si>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</si>
  <si>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</si>
  <si>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</si>
  <si>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</si>
  <si>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</si>
  <si>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</si>
  <si>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</si>
  <si>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</si>
  <si>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</si>
  <si>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</si>
  <si>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</si>
  <si>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</si>
  <si>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</si>
  <si>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</si>
  <si>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</si>
  <si>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</si>
  <si>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</si>
  <si>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</si>
  <si>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</si>
  <si>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</si>
  <si>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</si>
  <si>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</si>
  <si>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</si>
  <si>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</si>
  <si>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</si>
  <si>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</si>
  <si>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</si>
  <si>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</si>
  <si>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</si>
  <si>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</si>
  <si>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</si>
  <si>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</si>
  <si>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</si>
  <si>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</si>
  <si>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</si>
  <si>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</si>
  <si>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</si>
  <si>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</si>
  <si>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</si>
  <si>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</si>
  <si>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</si>
  <si>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</si>
  <si>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</si>
  <si>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</si>
  <si>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</si>
  <si>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</si>
  <si>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</si>
  <si>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</si>
  <si>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</si>
  <si>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</si>
  <si>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</si>
  <si>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</si>
  <si>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</si>
  <si>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</si>
  <si>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</si>
  <si>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</si>
  <si>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</si>
  <si>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</si>
  <si>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</si>
  <si>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</si>
  <si>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</si>
  <si>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</si>
  <si>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</si>
  <si>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</si>
  <si>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</si>
  <si>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</si>
  <si>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</si>
  <si>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</si>
  <si>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</si>
  <si>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</si>
  <si>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</si>
  <si>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</si>
  <si>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</si>
  <si>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</si>
  <si>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</si>
  <si>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</si>
  <si>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</si>
  <si>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</si>
  <si>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</si>
  <si>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</si>
  <si>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</si>
  <si>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</si>
  <si>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</si>
  <si>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</si>
  <si>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</si>
  <si>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</si>
  <si>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</si>
  <si>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</si>
  <si>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</si>
  <si>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</si>
  <si>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</si>
  <si>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</si>
  <si>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</si>
  <si>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</si>
  <si>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</si>
  <si>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</si>
  <si>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</si>
  <si>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</si>
  <si>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</si>
  <si>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</si>
  <si>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</si>
  <si>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</si>
  <si>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</si>
  <si>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</si>
  <si>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</si>
  <si>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</si>
  <si>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</si>
  <si>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</si>
  <si>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</si>
  <si>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</si>
  <si>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</si>
  <si>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</si>
  <si>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</si>
  <si>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</si>
  <si>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</si>
  <si>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</si>
  <si>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</si>
  <si>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</si>
  <si>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</si>
  <si>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</si>
  <si>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</si>
  <si>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</si>
  <si>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</si>
  <si>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</si>
  <si>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</si>
  <si>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</si>
  <si>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</si>
  <si>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</si>
  <si>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</si>
  <si>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</si>
  <si>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</si>
  <si>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</si>
  <si>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</si>
  <si>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</si>
  <si>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</si>
  <si>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</si>
  <si>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</si>
  <si>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</si>
  <si>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</si>
  <si>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</si>
  <si>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</si>
  <si>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</si>
  <si>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</si>
  <si>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</si>
  <si>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</si>
  <si>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</si>
  <si>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</si>
  <si>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</si>
  <si>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</si>
  <si>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</si>
  <si>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</si>
  <si>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</si>
  <si>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</si>
  <si>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</si>
  <si>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</si>
  <si>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</si>
  <si>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</si>
  <si>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</si>
  <si>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</si>
  <si>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</si>
  <si>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</si>
  <si>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</si>
  <si>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</si>
  <si>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</si>
  <si>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</si>
  <si>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</si>
  <si>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</si>
  <si>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</si>
  <si>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</si>
  <si>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</si>
  <si>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</si>
  <si>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</si>
  <si>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</si>
  <si>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</si>
  <si>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</si>
  <si>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</si>
  <si>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</si>
  <si>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</si>
  <si>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</si>
  <si>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</si>
  <si>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</si>
  <si>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</si>
  <si>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</si>
  <si>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</si>
  <si>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</si>
  <si>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</si>
  <si>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</si>
  <si>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</si>
  <si>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</si>
  <si>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</si>
  <si>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</si>
  <si>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</si>
  <si>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</si>
  <si>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</si>
  <si>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</si>
  <si>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</si>
  <si>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</si>
  <si>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</si>
  <si>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</si>
  <si>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</si>
  <si>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</si>
  <si>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</si>
  <si>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</si>
  <si>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</si>
  <si>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</si>
  <si>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</si>
  <si>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</si>
  <si>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</si>
  <si>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</si>
  <si>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</si>
  <si>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</si>
  <si>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</si>
  <si>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</si>
  <si>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</si>
  <si>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</si>
  <si>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</si>
  <si>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</si>
  <si>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</si>
  <si>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</si>
  <si>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</si>
  <si>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</si>
  <si>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</si>
  <si>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</si>
  <si>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</si>
  <si>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</si>
  <si>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</si>
  <si>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</si>
  <si>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</si>
  <si>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</si>
  <si>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</si>
  <si>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</si>
  <si>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</si>
  <si>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</si>
  <si>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</si>
  <si>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</si>
  <si>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</si>
  <si>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</si>
  <si>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</si>
  <si>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</si>
  <si>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</si>
  <si>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</si>
  <si>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</si>
  <si>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</si>
  <si>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</si>
  <si>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</si>
  <si>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</si>
  <si>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</si>
  <si>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</si>
  <si>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</si>
  <si>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</si>
  <si>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</si>
  <si>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</si>
  <si>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</si>
  <si>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</si>
  <si>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</si>
  <si>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</si>
  <si>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</si>
  <si>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</si>
  <si>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</si>
  <si>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</si>
  <si>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</si>
  <si>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</si>
  <si>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</si>
  <si>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</si>
  <si>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</si>
  <si>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</si>
  <si>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</si>
  <si>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</si>
  <si>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</si>
  <si>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</si>
  <si>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</si>
  <si>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</si>
  <si>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</si>
  <si>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</si>
  <si>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</si>
  <si>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</si>
  <si>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</si>
  <si>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</si>
  <si>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</si>
  <si>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</si>
  <si>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</si>
  <si>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</si>
  <si>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</si>
  <si>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</si>
  <si>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</si>
  <si>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</si>
  <si>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</si>
  <si>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</si>
  <si>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</si>
  <si>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</si>
  <si>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</si>
  <si>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</si>
  <si>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</si>
  <si>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</si>
  <si>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</si>
  <si>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</si>
  <si>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</si>
  <si>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</si>
  <si>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</si>
  <si>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</si>
  <si>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</si>
  <si>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</si>
  <si>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</si>
  <si>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</si>
  <si>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</si>
  <si>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</si>
  <si>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</si>
  <si>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</si>
  <si>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</si>
  <si>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</si>
  <si>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</si>
  <si>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</si>
  <si>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</si>
  <si>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</si>
  <si>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</si>
  <si>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</si>
  <si>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</si>
  <si>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</si>
  <si>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</si>
  <si>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</si>
  <si>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</si>
  <si>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</si>
  <si>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</si>
  <si>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</si>
  <si>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</si>
  <si>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</si>
  <si>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</si>
  <si>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</si>
  <si>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</si>
  <si>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</si>
  <si>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</si>
  <si>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</si>
  <si>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</si>
  <si>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</si>
  <si>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</si>
  <si>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</si>
  <si>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</si>
  <si>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</si>
  <si>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</si>
  <si>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</si>
  <si>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</si>
  <si>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</si>
  <si>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</si>
  <si>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</si>
  <si>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</si>
  <si>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</si>
  <si>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</si>
  <si>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</si>
  <si>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</si>
  <si>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</si>
  <si>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</si>
  <si>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</si>
  <si>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</si>
  <si>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</si>
  <si>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</si>
  <si>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</si>
  <si>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</si>
  <si>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</si>
  <si>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</si>
  <si>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</si>
  <si>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</si>
  <si>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</si>
  <si>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</si>
  <si>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</si>
  <si>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</si>
  <si>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</si>
  <si>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</si>
  <si>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</si>
  <si>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</si>
  <si>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</si>
  <si>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</si>
  <si>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</si>
  <si>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</si>
  <si>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</si>
  <si>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</si>
  <si>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</si>
  <si>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</si>
  <si>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</si>
  <si>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</si>
  <si>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</si>
  <si>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</si>
  <si>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</si>
  <si>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</si>
  <si>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</si>
  <si>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</si>
  <si>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</si>
  <si>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</si>
  <si>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</si>
  <si>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</si>
  <si>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</si>
  <si>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</si>
  <si>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</si>
  <si>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</si>
  <si>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</si>
  <si>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</si>
  <si>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</si>
  <si>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</si>
  <si>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</si>
  <si>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</si>
  <si>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</si>
  <si>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</si>
  <si>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</si>
  <si>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</si>
  <si>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</si>
  <si>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</si>
  <si>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</si>
  <si>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</si>
  <si>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</si>
  <si>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</si>
  <si>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</si>
  <si>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</si>
  <si>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</si>
  <si>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</si>
  <si>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</si>
  <si>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</si>
  <si>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</si>
  <si>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</si>
  <si>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</si>
  <si>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</si>
  <si>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</si>
  <si>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</si>
  <si>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</si>
  <si>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</si>
  <si>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</si>
  <si>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</si>
  <si>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</si>
  <si>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</si>
  <si>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</si>
  <si>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</si>
  <si>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</si>
  <si>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</si>
  <si>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</si>
  <si>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</si>
  <si>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</si>
  <si>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</si>
  <si>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</si>
  <si>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</si>
  <si>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</si>
  <si>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</si>
  <si>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</si>
  <si>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</si>
  <si>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</si>
  <si>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</si>
  <si>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</si>
  <si>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</si>
  <si>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</si>
  <si>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</si>
  <si>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</si>
  <si>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</si>
  <si>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</si>
  <si>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</si>
  <si>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</si>
  <si>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</si>
  <si>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</si>
  <si>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</si>
  <si>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</si>
  <si>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</si>
  <si>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</si>
  <si>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</si>
  <si>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</si>
  <si>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</si>
  <si>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</si>
  <si>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</si>
  <si>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</si>
  <si>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</si>
  <si>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</si>
  <si>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</si>
  <si>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</si>
  <si>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</si>
  <si>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</si>
  <si>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</si>
  <si>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</si>
  <si>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</si>
  <si>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</si>
  <si>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</si>
  <si>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</si>
  <si>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</si>
  <si>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</si>
  <si>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</si>
  <si>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</si>
  <si>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</si>
  <si>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</si>
  <si>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</si>
  <si>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</si>
  <si>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</si>
  <si>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</si>
  <si>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</si>
  <si>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</si>
  <si>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</si>
  <si>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</si>
  <si>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</si>
  <si>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</si>
  <si>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</si>
  <si>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</si>
  <si>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</si>
  <si>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</si>
  <si>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</si>
  <si>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</si>
  <si>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</si>
  <si>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</si>
  <si>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</si>
  <si>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</si>
  <si>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</si>
  <si>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</si>
  <si>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</si>
  <si>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</si>
  <si>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</si>
  <si>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</si>
  <si>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</si>
  <si>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</si>
  <si>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</si>
  <si>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</si>
  <si>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</si>
  <si>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</si>
  <si>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</si>
  <si>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</si>
  <si>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</si>
  <si>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</si>
  <si>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</si>
  <si>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</si>
  <si>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</si>
  <si>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</si>
  <si>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</si>
  <si>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</si>
  <si>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</si>
  <si>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</si>
  <si>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</si>
  <si>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</si>
  <si>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</si>
  <si>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</si>
  <si>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</si>
  <si>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</si>
  <si>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</si>
  <si>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</si>
  <si>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</si>
  <si>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</si>
  <si>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</si>
  <si>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</si>
  <si>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</si>
  <si>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</si>
  <si>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</si>
  <si>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</si>
  <si>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</si>
  <si>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</si>
  <si>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</si>
  <si>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</si>
  <si>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</si>
  <si>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</si>
  <si>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</si>
  <si>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</si>
  <si>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</si>
  <si>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</si>
  <si>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</si>
  <si>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</si>
  <si>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</si>
  <si>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</si>
  <si>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</si>
  <si>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</si>
  <si>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</si>
  <si>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</si>
  <si>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</si>
  <si>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</si>
  <si>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</si>
  <si>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</si>
  <si>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</si>
  <si>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</si>
  <si>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</si>
  <si>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</si>
  <si>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</si>
  <si>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</si>
  <si>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</si>
  <si>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</si>
  <si>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</si>
  <si>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</si>
  <si>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</si>
  <si>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</si>
  <si>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</si>
  <si>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</si>
  <si>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</si>
  <si>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</si>
  <si>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</si>
  <si>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</si>
  <si>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</si>
  <si>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</si>
  <si>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</si>
  <si>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</si>
  <si>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</si>
  <si>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</si>
  <si>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</si>
  <si>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</si>
  <si>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</si>
  <si>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</si>
  <si>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</si>
  <si>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</si>
  <si>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</si>
  <si>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</si>
  <si>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</si>
  <si>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</si>
  <si>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</si>
  <si>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</si>
  <si>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</si>
  <si>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</si>
  <si>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</si>
  <si>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</si>
  <si>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</si>
  <si>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</si>
  <si>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</si>
  <si>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</si>
  <si>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</si>
  <si>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</si>
  <si>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</si>
  <si>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</si>
  <si>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</si>
  <si>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</si>
  <si>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</si>
  <si>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</si>
  <si>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</si>
  <si>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</si>
  <si>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</si>
  <si>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</si>
  <si>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</si>
  <si>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</si>
  <si>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</si>
  <si>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</si>
  <si>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</si>
  <si>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</si>
  <si>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</si>
  <si>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</si>
  <si>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</si>
  <si>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</si>
  <si>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</si>
  <si>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</si>
  <si>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</si>
  <si>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</si>
  <si>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</si>
  <si>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</si>
  <si>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</si>
  <si>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</si>
  <si>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</si>
  <si>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</si>
  <si>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</si>
  <si>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</si>
  <si>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</si>
  <si>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</si>
  <si>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</si>
  <si>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</si>
  <si>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</si>
  <si>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</si>
  <si>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</si>
  <si>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</si>
  <si>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</si>
  <si>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</si>
  <si>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</si>
  <si>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</si>
  <si>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</si>
  <si>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</si>
  <si>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</si>
  <si>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</si>
  <si>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</si>
  <si>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</si>
  <si>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</si>
  <si>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</si>
  <si>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</si>
  <si>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</si>
  <si>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</si>
  <si>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</si>
  <si>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</si>
  <si>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</si>
  <si>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</si>
  <si>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</si>
  <si>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</si>
  <si>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</si>
  <si>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</si>
  <si>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</si>
  <si>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</si>
  <si>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</si>
  <si>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</si>
  <si>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</si>
  <si>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</si>
  <si>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</si>
  <si>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</si>
  <si>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</si>
  <si>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</si>
  <si>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</si>
  <si>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</si>
  <si>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</si>
  <si>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</si>
  <si>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</si>
  <si>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</si>
  <si>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</si>
  <si>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</si>
  <si>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</si>
  <si>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</si>
  <si>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</si>
  <si>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</si>
  <si>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</si>
  <si>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</si>
  <si>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</si>
  <si>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</si>
  <si>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</si>
  <si>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</si>
  <si>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</si>
  <si>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</si>
  <si>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</si>
  <si>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</si>
  <si>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</si>
  <si>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</si>
  <si>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</si>
  <si>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</si>
  <si>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</si>
  <si>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</si>
  <si>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</si>
  <si>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</si>
  <si>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</si>
  <si>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</si>
  <si>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</si>
  <si>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</si>
  <si>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</si>
  <si>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</si>
  <si>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</si>
  <si>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</si>
  <si>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</si>
  <si>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</si>
  <si>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</si>
  <si>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</si>
  <si>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</si>
  <si>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</si>
  <si>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</si>
  <si>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</si>
  <si>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</si>
  <si>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</si>
  <si>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</si>
  <si>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</si>
  <si>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</si>
  <si>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</si>
  <si>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</si>
  <si>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</si>
  <si>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</si>
  <si>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</si>
  <si>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</si>
  <si>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</si>
  <si>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</si>
  <si>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</si>
  <si>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</si>
  <si>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</si>
  <si>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</si>
  <si>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</si>
  <si>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</si>
  <si>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</si>
  <si>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</si>
  <si>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</si>
  <si>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</si>
  <si>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</si>
  <si>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</si>
  <si>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</si>
  <si>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</si>
  <si>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</si>
  <si>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</si>
  <si>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</si>
  <si>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</si>
  <si>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</si>
  <si>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</si>
  <si>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</si>
  <si>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</si>
  <si>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</si>
  <si>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</si>
  <si>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</si>
  <si>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</si>
  <si>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</si>
  <si>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</si>
  <si>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</si>
  <si>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</si>
  <si>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</si>
  <si>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</si>
  <si>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</si>
  <si>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</si>
  <si>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</si>
  <si>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</si>
  <si>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</si>
  <si>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</si>
  <si>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</si>
  <si>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</si>
  <si>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</si>
  <si>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</si>
  <si>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</si>
  <si>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</si>
  <si>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</si>
  <si>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</si>
  <si>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</si>
  <si>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</si>
  <si>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</si>
  <si>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</si>
  <si>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</si>
  <si>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</si>
  <si>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</si>
  <si>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</si>
  <si>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</si>
  <si>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</si>
  <si>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</si>
  <si>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</si>
  <si>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</si>
  <si>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</si>
  <si>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</si>
  <si>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</si>
  <si>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</si>
  <si>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</si>
  <si>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</si>
  <si>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</si>
  <si>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</si>
  <si>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</si>
  <si>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</si>
  <si>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</si>
  <si>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</si>
  <si>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</si>
  <si>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</si>
  <si>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</si>
  <si>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</si>
  <si>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</si>
  <si>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</si>
  <si>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</si>
  <si>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</si>
  <si>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</si>
  <si>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</si>
  <si>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</si>
  <si>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</si>
  <si>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</si>
  <si>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</si>
  <si>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</si>
  <si>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</si>
  <si>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</si>
  <si>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</si>
  <si>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</si>
  <si>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</si>
  <si>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</si>
  <si>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</si>
  <si>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</si>
  <si>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</si>
  <si>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</si>
  <si>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</si>
  <si>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</si>
  <si>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</si>
  <si>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</si>
  <si>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</si>
  <si>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</si>
  <si>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</si>
  <si>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</si>
  <si>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</si>
  <si>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</si>
  <si>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</si>
  <si>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</si>
  <si>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</si>
  <si>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</si>
  <si>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</si>
  <si>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</si>
  <si>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</si>
  <si>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</si>
  <si>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</si>
  <si>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</si>
  <si>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</si>
  <si>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</si>
  <si>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</si>
  <si>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</si>
  <si>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</si>
  <si>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</si>
  <si>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</si>
  <si>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</si>
  <si>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</si>
  <si>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</si>
  <si>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</si>
  <si>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</si>
  <si>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</si>
  <si>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</si>
  <si>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</si>
  <si>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</si>
  <si>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</si>
  <si>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</si>
  <si>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</si>
  <si>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</si>
  <si>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</si>
  <si>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</si>
  <si>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</si>
  <si>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</si>
  <si>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</si>
  <si>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</si>
  <si>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</si>
  <si>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</si>
  <si>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</si>
  <si>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</si>
  <si>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</si>
  <si>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</si>
  <si>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</si>
  <si>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</si>
  <si>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</si>
  <si>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</si>
  <si>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</si>
  <si>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</si>
  <si>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</si>
  <si>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</si>
  <si>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</si>
  <si>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</si>
  <si>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</si>
  <si>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</si>
  <si>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</si>
  <si>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</si>
  <si>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</si>
  <si>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</si>
  <si>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</si>
  <si>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</si>
  <si>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</si>
  <si>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</si>
  <si>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</si>
  <si>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</si>
  <si>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</si>
  <si>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</si>
  <si>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</si>
  <si>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</si>
  <si>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</si>
  <si>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</si>
  <si>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</si>
  <si>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</si>
  <si>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</si>
  <si>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</si>
  <si>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</si>
  <si>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</si>
  <si>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</si>
  <si>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</si>
  <si>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</si>
  <si>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</si>
  <si>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</si>
  <si>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</si>
  <si>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</si>
  <si>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</si>
  <si>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</si>
  <si>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</si>
  <si>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</si>
  <si>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</si>
  <si>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</si>
  <si>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</si>
  <si>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</si>
  <si>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</si>
  <si>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</si>
  <si>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</si>
  <si>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</si>
  <si>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</si>
  <si>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</si>
  <si>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</si>
  <si>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</si>
  <si>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</si>
  <si>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</si>
  <si>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</si>
  <si>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</si>
  <si>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</si>
  <si>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</si>
  <si>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</si>
  <si>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</si>
  <si>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</si>
  <si>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</si>
  <si>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</si>
  <si>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</si>
  <si>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</si>
  <si>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</si>
  <si>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</si>
  <si>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</si>
  <si>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</si>
  <si>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</si>
  <si>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</si>
  <si>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</si>
  <si>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</si>
  <si>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</si>
  <si>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</si>
  <si>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</si>
  <si>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</si>
  <si>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</si>
  <si>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</si>
  <si>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</si>
  <si>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</si>
  <si>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</si>
  <si>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</si>
  <si>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</si>
  <si>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</si>
  <si>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</si>
  <si>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</si>
  <si>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</si>
  <si>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</si>
  <si>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</si>
  <si>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</si>
  <si>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</si>
  <si>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</si>
  <si>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</si>
  <si>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</si>
  <si>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</si>
  <si>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</si>
  <si>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</si>
  <si>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</si>
  <si>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</si>
  <si>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</si>
  <si>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</si>
  <si>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</si>
  <si>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</si>
  <si>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</si>
  <si>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</si>
  <si>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</si>
  <si>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</si>
  <si>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</si>
  <si>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</si>
  <si>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</si>
  <si>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</si>
  <si>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</si>
  <si>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</si>
  <si>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</si>
  <si>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</si>
  <si>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</si>
  <si>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</si>
  <si>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</si>
  <si>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</si>
  <si>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</si>
  <si>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</si>
  <si>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</si>
  <si>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</si>
  <si>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</si>
  <si>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</si>
  <si>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</si>
  <si>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</si>
  <si>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</si>
  <si>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</si>
  <si>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</si>
  <si>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</si>
  <si>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</si>
  <si>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</si>
  <si>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</si>
  <si>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</si>
  <si>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</si>
  <si>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</si>
  <si>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</si>
  <si>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</si>
  <si>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</si>
  <si>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</si>
  <si>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</si>
  <si>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</si>
  <si>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</si>
  <si>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</si>
  <si>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</si>
  <si>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</si>
  <si>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</si>
  <si>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</si>
  <si>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</si>
  <si>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</si>
  <si>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</si>
  <si>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</si>
  <si>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</si>
  <si>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</si>
  <si>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</si>
  <si>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</si>
  <si>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</si>
  <si>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</si>
  <si>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</si>
  <si>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</si>
  <si>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</si>
  <si>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</si>
  <si>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</si>
  <si>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</si>
  <si>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</si>
  <si>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</si>
  <si>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</si>
  <si>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</si>
  <si>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</si>
  <si>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</si>
  <si>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</si>
  <si>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</si>
  <si>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</si>
  <si>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</si>
  <si>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</si>
  <si>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</si>
  <si>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</si>
  <si>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</si>
  <si>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</si>
  <si>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</si>
  <si>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</si>
  <si>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</si>
  <si>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</si>
  <si>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</si>
  <si>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</si>
  <si>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</si>
  <si>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</si>
  <si>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</si>
  <si>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</si>
  <si>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</si>
  <si>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</si>
  <si>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</si>
  <si>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</si>
  <si>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</si>
  <si>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</si>
  <si>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</si>
  <si>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</si>
  <si>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</si>
  <si>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</si>
  <si>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</si>
  <si>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</si>
  <si>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</si>
  <si>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</si>
  <si>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</si>
  <si>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</si>
  <si>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</si>
  <si>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</si>
  <si>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</si>
  <si>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</si>
  <si>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</si>
  <si>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</si>
  <si>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</si>
  <si>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</si>
  <si>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</si>
  <si>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</si>
  <si>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</si>
  <si>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</si>
  <si>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</si>
  <si>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</si>
  <si>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</si>
  <si>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</si>
  <si>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</si>
  <si>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</si>
  <si>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</si>
  <si>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</si>
  <si>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</si>
  <si>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</si>
  <si>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</si>
  <si>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</si>
  <si>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</si>
  <si>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</si>
  <si>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</si>
  <si>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</si>
  <si>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</si>
  <si>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</si>
  <si>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</si>
  <si>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</si>
  <si>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</si>
  <si>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</si>
  <si>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</si>
  <si>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</si>
  <si>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</si>
  <si>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</si>
  <si>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</si>
  <si>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</si>
  <si>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</si>
  <si>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</si>
  <si>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</si>
  <si>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</si>
  <si>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</si>
  <si>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</si>
  <si>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</si>
  <si>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</si>
  <si>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</si>
  <si>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</si>
  <si>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</si>
  <si>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</si>
  <si>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</si>
  <si>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</si>
  <si>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</si>
  <si>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</si>
  <si>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</si>
  <si>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</si>
  <si>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</si>
  <si>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</si>
  <si>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</si>
  <si>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</si>
  <si>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</si>
  <si>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</si>
  <si>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</si>
  <si>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</si>
  <si>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</si>
  <si>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</si>
  <si>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</si>
  <si>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</si>
  <si>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</si>
  <si>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</si>
  <si>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</si>
  <si>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</si>
  <si>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</si>
  <si>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</si>
  <si>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</si>
  <si>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</si>
  <si>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</si>
  <si>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</si>
  <si>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</si>
  <si>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</si>
  <si>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</si>
  <si>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</si>
  <si>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</si>
  <si>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</si>
  <si>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</si>
  <si>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</si>
  <si>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</si>
  <si>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</si>
  <si>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</si>
  <si>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</si>
  <si>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</si>
  <si>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</si>
  <si>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</si>
  <si>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</si>
  <si>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</si>
  <si>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</si>
  <si>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</si>
  <si>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</si>
  <si>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</si>
  <si>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</si>
  <si>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</si>
  <si>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</si>
  <si>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</si>
  <si>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</si>
  <si>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</si>
  <si>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</si>
  <si>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</si>
  <si>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</si>
  <si>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</si>
  <si>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</si>
  <si>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</si>
  <si>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</si>
  <si>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</si>
  <si>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</si>
  <si>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</si>
  <si>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</si>
  <si>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</si>
  <si>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</si>
  <si>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</si>
  <si>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</si>
  <si>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</si>
  <si>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</si>
  <si>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</si>
  <si>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</si>
  <si>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</si>
  <si>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</si>
  <si>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</si>
  <si>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</si>
  <si>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</si>
  <si>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</si>
  <si>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</si>
  <si>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</si>
  <si>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</si>
  <si>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</si>
  <si>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</si>
  <si>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</si>
  <si>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</si>
  <si>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</si>
  <si>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</si>
  <si>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</si>
  <si>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</si>
  <si>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</si>
  <si>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</si>
  <si>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</si>
  <si>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</si>
  <si>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</si>
  <si>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</si>
  <si>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</si>
  <si>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</si>
  <si>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</si>
  <si>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</si>
  <si>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</si>
  <si>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</si>
  <si>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</si>
  <si>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</si>
  <si>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</si>
  <si>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</si>
  <si>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</si>
  <si>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</si>
  <si>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</si>
  <si>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</si>
  <si>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</si>
  <si>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</si>
  <si>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</si>
  <si>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</si>
  <si>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</si>
  <si>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</si>
  <si>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</si>
  <si>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</si>
  <si>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</si>
  <si>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</si>
  <si>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</si>
  <si>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</si>
  <si>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</si>
  <si>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</si>
  <si>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</si>
  <si>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</si>
  <si>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</si>
  <si>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</si>
  <si>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</si>
  <si>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</si>
  <si>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</si>
  <si>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</si>
  <si>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</si>
  <si>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</si>
  <si>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</si>
  <si>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</si>
  <si>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</si>
  <si>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</si>
  <si>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</si>
  <si>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</si>
  <si>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</si>
  <si>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</si>
  <si>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</si>
  <si>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</si>
  <si>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</si>
  <si>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</si>
  <si>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</si>
  <si>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</si>
  <si>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</si>
  <si>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</si>
  <si>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</si>
  <si>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</si>
  <si>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</si>
  <si>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</si>
  <si>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</si>
  <si>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</si>
  <si>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</si>
  <si>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</si>
  <si>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</si>
  <si>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</si>
  <si>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</si>
  <si>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</si>
  <si>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</si>
  <si>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</si>
  <si>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</si>
  <si>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</si>
  <si>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</si>
  <si>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</si>
  <si>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</si>
  <si>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</si>
  <si>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</si>
  <si>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</si>
  <si>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</si>
  <si>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</si>
  <si>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</si>
  <si>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</si>
  <si>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</si>
  <si>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</si>
  <si>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</si>
  <si>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</si>
  <si>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</si>
  <si>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</si>
  <si>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</si>
  <si>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</si>
  <si>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</si>
  <si>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</si>
  <si>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</si>
  <si>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</si>
  <si>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</si>
  <si>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</si>
  <si>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</si>
  <si>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</si>
  <si>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</si>
  <si>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</si>
  <si>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</si>
  <si>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</si>
  <si>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</si>
  <si>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</si>
  <si>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</si>
  <si>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</si>
  <si>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</si>
  <si>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</si>
  <si>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</si>
  <si>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</si>
  <si>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</si>
  <si>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</si>
  <si>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</si>
  <si>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</si>
  <si>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</si>
  <si>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</si>
  <si>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</si>
  <si>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</si>
  <si>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</si>
  <si>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</si>
  <si>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</si>
  <si>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</si>
  <si>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</si>
  <si>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</si>
  <si>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</si>
  <si>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</si>
  <si>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</si>
  <si>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</si>
  <si>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</si>
  <si>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</si>
  <si>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</si>
  <si>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</si>
  <si>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</si>
  <si>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</si>
  <si>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</si>
  <si>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</si>
  <si>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</si>
  <si>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</si>
  <si>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</si>
  <si>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</si>
  <si>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</si>
  <si>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</si>
  <si>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</si>
  <si>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</si>
  <si>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</si>
  <si>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</si>
  <si>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</si>
  <si>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</si>
  <si>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</si>
  <si>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</si>
  <si>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</si>
  <si>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</si>
  <si>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</si>
  <si>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</si>
  <si>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</si>
  <si>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</si>
  <si>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</si>
  <si>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</si>
  <si>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</si>
  <si>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</si>
  <si>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</si>
  <si>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</si>
  <si>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</si>
  <si>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</si>
  <si>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</si>
  <si>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</si>
  <si>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</si>
  <si>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</si>
  <si>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</si>
  <si>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</si>
  <si>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</si>
  <si>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</si>
  <si>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</si>
  <si>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</si>
  <si>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</si>
  <si>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</si>
  <si>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</si>
  <si>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</si>
  <si>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</si>
  <si>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</si>
  <si>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</si>
  <si>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</si>
  <si>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</si>
  <si>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</si>
  <si>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</si>
  <si>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</si>
  <si>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</si>
  <si>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</si>
  <si>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</si>
  <si>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</si>
  <si>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</si>
  <si>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</si>
  <si>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</si>
  <si>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</si>
  <si>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</si>
  <si>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</si>
  <si>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</si>
  <si>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</si>
  <si>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</si>
  <si>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</si>
  <si>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</si>
  <si>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</si>
  <si>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</si>
  <si>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</si>
  <si>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</si>
  <si>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</si>
  <si>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</si>
  <si>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</si>
  <si>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</si>
  <si>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</si>
  <si>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</si>
  <si>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</si>
  <si>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</si>
  <si>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</si>
  <si>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</si>
  <si>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</si>
  <si>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</si>
  <si>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</si>
  <si>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</si>
  <si>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</si>
  <si>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</si>
  <si>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</si>
  <si>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</si>
  <si>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</si>
  <si>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</si>
  <si>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</si>
  <si>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</si>
  <si>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</si>
  <si>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</si>
  <si>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</si>
  <si>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</si>
  <si>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</si>
  <si>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</si>
  <si>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</si>
  <si>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</si>
  <si>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</si>
  <si>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</si>
  <si>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</si>
  <si>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</si>
  <si>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</si>
  <si>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</si>
  <si>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</si>
  <si>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</si>
  <si>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</si>
  <si>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</si>
  <si>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</si>
  <si>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</si>
  <si>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</si>
  <si>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</si>
  <si>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</si>
  <si>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</si>
  <si>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</si>
  <si>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</si>
  <si>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</si>
  <si>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</si>
  <si>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</si>
  <si>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</si>
  <si>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</si>
  <si>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</si>
  <si>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</si>
  <si>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</si>
  <si>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</si>
  <si>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</si>
  <si>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</si>
  <si>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</si>
  <si>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</si>
  <si>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</si>
  <si>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</si>
  <si>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</si>
  <si>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</si>
  <si>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</si>
  <si>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</si>
  <si>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</si>
  <si>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</si>
  <si>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</si>
  <si>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</si>
  <si>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</si>
  <si>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</si>
  <si>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</si>
  <si>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</si>
  <si>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</si>
  <si>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</si>
  <si>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</si>
  <si>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</si>
  <si>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</si>
  <si>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</si>
  <si>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</si>
  <si>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</si>
  <si>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</si>
  <si>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</si>
  <si>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</si>
  <si>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</si>
  <si>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</si>
  <si>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</si>
  <si>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</si>
  <si>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</si>
  <si>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</si>
  <si>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</si>
  <si>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</si>
  <si>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</si>
  <si>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</si>
  <si>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</si>
  <si>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</si>
  <si>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</si>
  <si>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</si>
  <si>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</si>
  <si>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</si>
  <si>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</si>
  <si>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</si>
  <si>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</si>
  <si>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</si>
  <si>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</si>
  <si>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</si>
  <si>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</si>
  <si>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</si>
  <si>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</si>
  <si>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</si>
  <si>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</si>
  <si>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</si>
  <si>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</si>
  <si>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</si>
  <si>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</si>
  <si>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</si>
  <si>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</si>
  <si>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</si>
  <si>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</si>
  <si>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</si>
  <si>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</si>
  <si>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</si>
  <si>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</si>
  <si>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</si>
  <si>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</si>
  <si>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</si>
  <si>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</si>
  <si>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</si>
  <si>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</si>
  <si>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</si>
  <si>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</si>
  <si>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</si>
  <si>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</si>
  <si>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</si>
  <si>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</si>
  <si>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</si>
  <si>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</si>
  <si>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</si>
  <si>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</si>
  <si>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</si>
  <si>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</si>
  <si>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</si>
  <si>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</si>
  <si>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</si>
  <si>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</si>
  <si>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</si>
  <si>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</si>
  <si>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</si>
  <si>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</si>
  <si>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</si>
  <si>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</si>
  <si>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</si>
  <si>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</si>
  <si>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</si>
  <si>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</si>
  <si>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</si>
  <si>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</si>
  <si>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</si>
  <si>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</si>
  <si>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</si>
  <si>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</si>
  <si>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</si>
  <si>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</si>
  <si>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</si>
  <si>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</si>
  <si>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</si>
  <si>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</si>
  <si>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</si>
  <si>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</si>
  <si>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</si>
  <si>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</si>
  <si>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</si>
  <si>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</si>
  <si>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</si>
  <si>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</si>
  <si>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</si>
  <si>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</si>
  <si>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</si>
  <si>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</si>
  <si>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</si>
  <si>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</si>
  <si>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</si>
  <si>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</si>
  <si>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</si>
  <si>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</si>
  <si>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</si>
  <si>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</si>
  <si>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</si>
  <si>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</si>
  <si>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</si>
  <si>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</si>
  <si>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</si>
  <si>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</si>
  <si>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</si>
  <si>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</si>
  <si>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</si>
  <si>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</si>
  <si>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</si>
  <si>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</si>
  <si>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</si>
  <si>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</si>
  <si>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</si>
  <si>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</si>
  <si>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</si>
  <si>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</si>
  <si>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</si>
  <si>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</si>
  <si>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</si>
  <si>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</si>
  <si>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</si>
  <si>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</si>
  <si>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</si>
  <si>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</si>
  <si>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</si>
  <si>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</si>
  <si>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</si>
  <si>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</si>
  <si>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</si>
  <si>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</si>
  <si>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</si>
  <si>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</si>
  <si>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</si>
  <si>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</si>
  <si>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</si>
  <si>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</si>
  <si>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</si>
  <si>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</si>
  <si>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</si>
  <si>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</si>
  <si>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</si>
  <si>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</si>
  <si>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</si>
  <si>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</si>
  <si>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</si>
  <si>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</si>
  <si>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</si>
  <si>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</si>
  <si>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</si>
  <si>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</si>
  <si>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</si>
  <si>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</si>
  <si>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</si>
  <si>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</si>
  <si>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</si>
  <si>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</si>
  <si>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</si>
  <si>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</si>
  <si>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</si>
  <si>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</si>
  <si>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</si>
  <si>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</si>
  <si>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</si>
  <si>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</si>
  <si>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</si>
  <si>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</si>
  <si>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</si>
  <si>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</si>
  <si>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</si>
  <si>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</si>
  <si>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</si>
  <si>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</si>
  <si>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</si>
  <si>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</si>
  <si>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</si>
  <si>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</si>
  <si>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</si>
  <si>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</si>
  <si>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</si>
  <si>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</si>
  <si>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</si>
  <si>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</si>
  <si>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</si>
  <si>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</si>
  <si>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</si>
  <si>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</si>
  <si>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</si>
  <si>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</si>
  <si>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</si>
  <si>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</si>
  <si>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</si>
  <si>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</si>
  <si>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</si>
  <si>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</si>
  <si>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</si>
  <si>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</si>
  <si>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</si>
  <si>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</si>
  <si>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</si>
  <si>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</si>
  <si>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</si>
  <si>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</si>
  <si>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</si>
  <si>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</si>
  <si>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</si>
  <si>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</si>
  <si>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</si>
  <si>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</si>
  <si>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</si>
  <si>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</si>
  <si>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</si>
  <si>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</si>
  <si>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</si>
  <si>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</si>
  <si>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</si>
  <si>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</si>
  <si>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</si>
  <si>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</si>
  <si>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</si>
  <si>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</si>
  <si>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</si>
  <si>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</si>
  <si>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</si>
  <si>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</si>
  <si>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</si>
  <si>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</si>
  <si>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</si>
  <si>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</si>
  <si>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</si>
  <si>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</si>
  <si>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</si>
  <si>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</si>
  <si>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</si>
  <si>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</si>
  <si>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</si>
  <si>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</si>
  <si>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</si>
  <si>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</si>
  <si>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</si>
  <si>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</si>
  <si>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</si>
  <si>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</si>
  <si>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</si>
  <si>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</si>
  <si>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</si>
  <si>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</si>
  <si>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</si>
  <si>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</si>
  <si>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</si>
  <si>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</si>
  <si>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</si>
  <si>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</si>
  <si>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</si>
  <si>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</si>
  <si>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</si>
  <si>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</si>
  <si>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</si>
  <si>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</si>
  <si>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</si>
  <si>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</si>
  <si>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</si>
  <si>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</si>
  <si>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</si>
  <si>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</si>
  <si>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</si>
  <si>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</si>
  <si>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</si>
  <si>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</si>
  <si>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</si>
  <si>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</si>
  <si>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</si>
  <si>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</si>
  <si>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</si>
  <si>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</si>
  <si>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</si>
  <si>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</si>
  <si>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</si>
  <si>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</si>
  <si>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</si>
  <si>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</si>
  <si>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</si>
  <si>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</si>
  <si>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</si>
  <si>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</si>
  <si>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</si>
  <si>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</si>
  <si>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</si>
  <si>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</si>
  <si>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</si>
  <si>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</si>
  <si>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</si>
  <si>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</si>
  <si>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</si>
  <si>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</si>
  <si>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</si>
  <si>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</si>
  <si>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</si>
  <si>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</si>
  <si>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</si>
  <si>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</si>
  <si>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</si>
  <si>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</si>
  <si>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</si>
  <si>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</si>
  <si>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</si>
  <si>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</si>
  <si>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</si>
  <si>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</si>
  <si>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</si>
  <si>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</si>
  <si>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</si>
  <si>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</si>
  <si>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</si>
  <si>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</si>
  <si>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</si>
  <si>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</si>
  <si>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</si>
  <si>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</si>
  <si>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</si>
  <si>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</si>
  <si>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</si>
  <si>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</si>
  <si>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</si>
  <si>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</si>
  <si>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</si>
  <si>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</si>
  <si>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</si>
  <si>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</si>
  <si>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</si>
  <si>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</si>
  <si>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</si>
  <si>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</si>
  <si>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</si>
  <si>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</si>
  <si>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</si>
  <si>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</si>
  <si>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</si>
  <si>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</si>
  <si>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</si>
  <si>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</si>
  <si>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</si>
  <si>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</si>
  <si>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</si>
  <si>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</si>
  <si>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</si>
  <si>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</si>
  <si>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</si>
  <si>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</si>
  <si>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</si>
  <si>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</si>
  <si>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</si>
  <si>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</si>
  <si>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</si>
  <si>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</si>
  <si>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</si>
  <si>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</si>
  <si>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</si>
  <si>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</si>
  <si>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</si>
  <si>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</si>
  <si>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</si>
  <si>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</si>
  <si>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</si>
  <si>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</si>
  <si>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</si>
  <si>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</si>
  <si>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</si>
  <si>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</si>
  <si>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</si>
  <si>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</si>
  <si>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</si>
  <si>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</si>
  <si>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</si>
  <si>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</si>
  <si>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</si>
  <si>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</si>
  <si>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</si>
  <si>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</si>
  <si>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</si>
  <si>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</si>
  <si>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</si>
  <si>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</si>
  <si>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</si>
  <si>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</si>
  <si>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</si>
  <si>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</si>
  <si>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</si>
  <si>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</si>
  <si>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</si>
  <si>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</si>
  <si>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</si>
  <si>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</si>
  <si>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</si>
  <si>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</si>
  <si>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</si>
  <si>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</si>
  <si>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</si>
  <si>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</si>
  <si>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</si>
  <si>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</si>
  <si>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</si>
  <si>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</si>
  <si>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</si>
  <si>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</si>
  <si>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</si>
  <si>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</si>
  <si>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</si>
  <si>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</si>
  <si>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</si>
  <si>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</si>
  <si>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</si>
  <si>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</si>
  <si>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</si>
  <si>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</si>
  <si>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</si>
  <si>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</si>
  <si>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</si>
  <si>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</si>
  <si>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</si>
  <si>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</si>
  <si>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</si>
  <si>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</si>
  <si>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</si>
  <si>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</si>
  <si>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</si>
  <si>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</si>
  <si>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</si>
  <si>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</si>
  <si>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</si>
  <si>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</si>
  <si>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</si>
  <si>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</si>
  <si>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</si>
  <si>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</si>
  <si>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</si>
  <si>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</si>
  <si>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</si>
  <si>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</si>
  <si>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</si>
  <si>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</si>
  <si>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</si>
  <si>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</si>
  <si>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</si>
  <si>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</si>
  <si>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</si>
  <si>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</si>
  <si>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</si>
  <si>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</si>
  <si>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</si>
  <si>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</si>
  <si>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</si>
  <si>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</si>
  <si>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</si>
  <si>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</si>
  <si>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</si>
  <si>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</si>
  <si>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</si>
  <si>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</si>
  <si>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</si>
  <si>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</si>
  <si>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</si>
  <si>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</si>
  <si>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</si>
  <si>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</si>
  <si>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</si>
  <si>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</si>
  <si>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</si>
  <si>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</si>
  <si>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</si>
  <si>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</si>
  <si>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</si>
  <si>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</si>
  <si>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</si>
  <si>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</si>
  <si>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</si>
  <si>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</si>
  <si>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</si>
  <si>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</si>
  <si>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</si>
  <si>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</si>
  <si>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</si>
  <si>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</si>
  <si>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</si>
  <si>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</si>
  <si>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</si>
  <si>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</si>
  <si>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</si>
  <si>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</si>
  <si>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</si>
  <si>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</si>
  <si>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</si>
  <si>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</si>
  <si>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</si>
  <si>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</si>
  <si>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</si>
  <si>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</si>
  <si>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</si>
  <si>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</si>
  <si>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</si>
  <si>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</si>
  <si>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</si>
  <si>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</si>
  <si>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</si>
  <si>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</si>
  <si>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</si>
  <si>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</si>
  <si>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</si>
  <si>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</si>
  <si>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</si>
  <si>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</si>
  <si>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</si>
  <si>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</si>
  <si>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</si>
  <si>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</si>
  <si>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</si>
  <si>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</si>
  <si>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</si>
  <si>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</si>
  <si>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</si>
  <si>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</si>
  <si>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</si>
  <si>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</si>
  <si>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</si>
  <si>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</si>
  <si>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</si>
  <si>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</si>
  <si>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</si>
  <si>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</si>
  <si>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</si>
  <si>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</si>
  <si>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</si>
  <si>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</si>
  <si>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</si>
  <si>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</si>
  <si>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</si>
  <si>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</si>
  <si>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</si>
  <si>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</si>
  <si>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</si>
  <si>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</si>
  <si>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</si>
  <si>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</si>
  <si>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</si>
  <si>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</si>
  <si>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</si>
  <si>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</si>
  <si>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</si>
  <si>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</si>
  <si>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</si>
  <si>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</si>
  <si>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</si>
  <si>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</si>
  <si>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</si>
  <si>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</si>
  <si>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</si>
  <si>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</si>
  <si>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</si>
  <si>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</si>
  <si>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</si>
  <si>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</si>
  <si>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</si>
  <si>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</si>
  <si>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</si>
  <si>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</si>
  <si>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</si>
  <si>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</si>
  <si>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</si>
  <si>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</si>
  <si>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</si>
  <si>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</si>
  <si>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</si>
  <si>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</si>
  <si>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</si>
  <si>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</si>
  <si>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</si>
  <si>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</si>
  <si>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</si>
  <si>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</si>
  <si>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</si>
  <si>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</si>
  <si>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</si>
  <si>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</si>
  <si>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</si>
  <si>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</si>
  <si>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</si>
  <si>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</si>
  <si>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</si>
  <si>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</si>
  <si>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</si>
  <si>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</si>
  <si>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</si>
  <si>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</si>
  <si>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</si>
  <si>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</si>
  <si>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</si>
  <si>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</si>
  <si>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</si>
  <si>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</si>
  <si>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</si>
  <si>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</si>
  <si>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</si>
  <si>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</si>
  <si>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</si>
  <si>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</si>
  <si>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</si>
  <si>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</si>
  <si>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</si>
  <si>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</si>
  <si>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</si>
  <si>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</si>
  <si>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</si>
  <si>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</si>
  <si>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</si>
  <si>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</si>
  <si>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</si>
  <si>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</si>
  <si>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</si>
  <si>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</si>
  <si>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</si>
  <si>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</si>
  <si>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</si>
  <si>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</si>
  <si>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</si>
  <si>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</si>
  <si>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</si>
  <si>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</si>
  <si>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</si>
  <si>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</si>
  <si>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</si>
  <si>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</si>
  <si>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</si>
  <si>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</si>
  <si>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</si>
  <si>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</si>
  <si>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</si>
  <si>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</si>
  <si>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</si>
  <si>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</si>
  <si>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</si>
  <si>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</si>
  <si>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</si>
  <si>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</si>
  <si>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</si>
  <si>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</si>
  <si>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</si>
  <si>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</si>
  <si>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</si>
  <si>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</si>
  <si>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</si>
  <si>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</si>
  <si>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</si>
  <si>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</si>
  <si>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</si>
  <si>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</si>
  <si>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</si>
  <si>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</si>
  <si>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</si>
  <si>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</si>
  <si>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</si>
  <si>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</si>
  <si>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</si>
  <si>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</si>
  <si>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</si>
  <si>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</si>
  <si>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</si>
  <si>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</si>
  <si>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</si>
  <si>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</si>
  <si>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</si>
  <si>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</si>
  <si>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</si>
  <si>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</si>
  <si>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</si>
  <si>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</si>
  <si>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</si>
  <si>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</si>
  <si>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</si>
  <si>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</si>
  <si>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</si>
  <si>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</si>
  <si>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</si>
  <si>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</si>
  <si>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</si>
  <si>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</si>
  <si>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</si>
  <si>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</si>
  <si>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</si>
  <si>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</si>
  <si>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</si>
  <si>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</si>
  <si>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</si>
  <si>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</si>
  <si>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</si>
  <si>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</si>
  <si>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</si>
  <si>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</si>
  <si>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</si>
  <si>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</si>
  <si>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</si>
  <si>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</si>
  <si>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</si>
  <si>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</si>
  <si>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</si>
  <si>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</si>
  <si>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</si>
  <si>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</si>
  <si>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</si>
  <si>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</si>
  <si>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</si>
  <si>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</si>
  <si>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</si>
  <si>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</si>
  <si>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</si>
  <si>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</si>
  <si>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</si>
  <si>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</si>
  <si>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</si>
  <si>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</si>
  <si>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</si>
  <si>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</si>
  <si>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</si>
  <si>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</si>
  <si>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</si>
  <si>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</si>
  <si>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</si>
  <si>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</si>
  <si>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</si>
  <si>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</si>
  <si>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</si>
  <si>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</si>
  <si>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</si>
  <si>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</si>
  <si>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</si>
  <si>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</si>
  <si>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</si>
  <si>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</si>
  <si>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</si>
  <si>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</si>
  <si>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</si>
  <si>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</si>
  <si>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</si>
  <si>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</si>
  <si>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</si>
  <si>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</si>
  <si>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</si>
  <si>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</si>
  <si>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</si>
  <si>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</si>
  <si>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</si>
  <si>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</si>
  <si>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</si>
  <si>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</si>
  <si>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</si>
  <si>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</si>
  <si>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</si>
  <si>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</si>
  <si>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</si>
  <si>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</si>
  <si>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</si>
  <si>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</si>
  <si>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</si>
  <si>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</si>
  <si>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</si>
  <si>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</si>
  <si>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</si>
  <si>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</si>
  <si>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</si>
  <si>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</si>
  <si>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</si>
  <si>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</si>
  <si>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</si>
  <si>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</si>
  <si>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</si>
  <si>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</si>
  <si>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</si>
  <si>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</si>
  <si>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</si>
  <si>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</si>
  <si>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</si>
  <si>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</si>
  <si>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</si>
  <si>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</si>
  <si>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</si>
  <si>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</si>
  <si>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</si>
  <si>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</si>
  <si>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</si>
  <si>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</si>
  <si>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</si>
  <si>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</si>
  <si>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</si>
  <si>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</si>
  <si>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</si>
  <si>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</si>
  <si>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</si>
  <si>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</si>
  <si>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</si>
  <si>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</si>
  <si>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</si>
  <si>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</si>
  <si>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</si>
  <si>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</si>
  <si>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</si>
  <si>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</si>
  <si>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</si>
  <si>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</si>
  <si>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</si>
  <si>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</si>
  <si>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</si>
  <si>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</si>
  <si>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</si>
  <si>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</si>
  <si>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</si>
  <si>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</si>
  <si>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</si>
  <si>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</si>
  <si>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</si>
  <si>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</si>
  <si>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</si>
  <si>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</si>
  <si>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</si>
  <si>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</si>
  <si>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</si>
  <si>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</si>
  <si>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</si>
  <si>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</si>
  <si>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</si>
  <si>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</si>
  <si>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</si>
  <si>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</si>
  <si>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</si>
  <si>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</si>
  <si>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</si>
  <si>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</si>
  <si>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</si>
  <si>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</si>
  <si>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</si>
  <si>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</si>
  <si>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</si>
  <si>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</si>
  <si>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</si>
  <si>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</si>
  <si>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</si>
  <si>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</si>
  <si>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</si>
  <si>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</si>
  <si>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</si>
  <si>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</si>
  <si>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</si>
  <si>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</si>
  <si>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</si>
  <si>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</si>
  <si>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</si>
  <si>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</si>
  <si>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</si>
  <si>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</si>
  <si>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</si>
  <si>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</si>
  <si>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</si>
  <si>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</si>
  <si>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</si>
  <si>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</si>
  <si>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</si>
  <si>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</si>
  <si>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</si>
  <si>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</si>
  <si>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</si>
  <si>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</si>
  <si>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</si>
  <si>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</si>
  <si>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</si>
  <si>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</si>
  <si>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</si>
  <si>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</si>
  <si>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</si>
  <si>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</si>
  <si>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</si>
  <si>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</si>
  <si>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</si>
  <si>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</si>
  <si>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</si>
  <si>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</si>
  <si>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</si>
  <si>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</si>
  <si>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</si>
  <si>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</si>
  <si>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</si>
  <si>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</si>
  <si>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</si>
  <si>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</si>
  <si>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</si>
  <si>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</si>
  <si>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</si>
  <si>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</si>
  <si>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</si>
  <si>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</si>
  <si>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</si>
  <si>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</si>
  <si>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</si>
  <si>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</si>
  <si>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</si>
  <si>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</si>
  <si>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</si>
  <si>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</si>
  <si>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</si>
  <si>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</si>
  <si>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</si>
  <si>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</si>
  <si>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</si>
  <si>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</si>
  <si>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</si>
  <si>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</si>
  <si>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</si>
  <si>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</si>
  <si>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</si>
  <si>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</si>
  <si>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</si>
  <si>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</si>
  <si>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</si>
  <si>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</si>
  <si>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</si>
  <si>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</si>
  <si>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</si>
  <si>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</si>
  <si>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</si>
  <si>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</si>
  <si>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</si>
  <si>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</si>
  <si>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</si>
  <si>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</si>
  <si>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</si>
  <si>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</si>
  <si>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</si>
  <si>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</si>
  <si>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</si>
  <si>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</si>
  <si>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</si>
  <si>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</si>
  <si>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</si>
  <si>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</si>
  <si>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</si>
  <si>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</si>
  <si>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</si>
  <si>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</si>
  <si>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</si>
  <si>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</si>
  <si>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</si>
  <si>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</si>
  <si>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</si>
  <si>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</si>
  <si>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</si>
  <si>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</si>
  <si>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</si>
  <si>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</si>
  <si>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</si>
  <si>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</si>
  <si>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</si>
  <si>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</si>
  <si>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</si>
  <si>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</si>
  <si>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</si>
  <si>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</si>
  <si>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</si>
  <si>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</si>
  <si>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</si>
  <si>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</si>
  <si>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</si>
  <si>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</si>
  <si>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</si>
  <si>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</si>
  <si>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</si>
  <si>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</si>
  <si>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</si>
  <si>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</si>
  <si>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</si>
  <si>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</si>
  <si>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</si>
  <si>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</si>
  <si>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</si>
  <si>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</si>
  <si>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</si>
  <si>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</si>
  <si>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</si>
  <si>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</si>
  <si>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</si>
  <si>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</si>
  <si>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</si>
  <si>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</si>
  <si>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</si>
  <si>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</si>
  <si>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</si>
  <si>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</si>
  <si>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</si>
  <si>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</si>
  <si>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</si>
  <si>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</si>
  <si>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</si>
  <si>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</si>
  <si>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</si>
  <si>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</si>
  <si>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</si>
  <si>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</si>
  <si>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</si>
  <si>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</si>
  <si>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</si>
  <si>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</si>
  <si>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</si>
  <si>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</si>
  <si>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</si>
  <si>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</si>
  <si>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</si>
  <si>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</si>
  <si>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</si>
  <si>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</si>
  <si>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</si>
  <si>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</si>
  <si>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</si>
  <si>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</si>
  <si>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</si>
  <si>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</si>
  <si>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</si>
  <si>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</si>
  <si>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</si>
  <si>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</si>
  <si>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</si>
  <si>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</si>
  <si>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</si>
  <si>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</si>
  <si>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</si>
  <si>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</si>
  <si>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</si>
  <si>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</si>
  <si>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</si>
  <si>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</si>
  <si>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</si>
  <si>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</si>
  <si>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</si>
  <si>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</si>
  <si>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</si>
  <si>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</si>
  <si>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</si>
  <si>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</si>
  <si>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</si>
  <si>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</si>
  <si>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</si>
  <si>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</si>
  <si>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</si>
  <si>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</si>
  <si>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</si>
  <si>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</si>
  <si>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</si>
  <si>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</si>
  <si>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</si>
  <si>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</si>
  <si>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</si>
  <si>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</si>
  <si>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</si>
  <si>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</si>
  <si>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</si>
  <si>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</si>
  <si>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</si>
  <si>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</si>
  <si>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</si>
  <si>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</si>
  <si>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</si>
  <si>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</si>
  <si>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</si>
  <si>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</si>
  <si>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</si>
  <si>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</si>
  <si>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</si>
  <si>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</si>
  <si>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</si>
  <si>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</si>
  <si>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</si>
  <si>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</si>
  <si>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</si>
  <si>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</si>
  <si>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</si>
  <si>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</si>
  <si>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</si>
  <si>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</si>
  <si>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</si>
  <si>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</si>
  <si>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</si>
  <si>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</si>
  <si>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</si>
  <si>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</si>
  <si>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</si>
  <si>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</si>
  <si>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</si>
  <si>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</si>
  <si>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</si>
  <si>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</si>
  <si>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</si>
  <si>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</si>
  <si>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</si>
  <si>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</si>
  <si>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</si>
  <si>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</si>
  <si>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</si>
  <si>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</si>
  <si>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</si>
  <si>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</si>
  <si>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</si>
  <si>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</si>
  <si>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</si>
  <si>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</si>
  <si>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</si>
  <si>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</si>
  <si>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</si>
  <si>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</si>
  <si>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</si>
  <si>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</si>
  <si>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</si>
  <si>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</si>
  <si>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</si>
  <si>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</si>
  <si>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</si>
  <si>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</si>
  <si>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</si>
  <si>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</si>
  <si>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</si>
  <si>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</si>
  <si>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</si>
  <si>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</si>
  <si>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</si>
  <si>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</si>
  <si>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</si>
  <si>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</si>
  <si>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</si>
  <si>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</si>
  <si>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</si>
  <si>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</si>
  <si>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</si>
  <si>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</si>
  <si>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</si>
  <si>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</si>
  <si>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</si>
  <si>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</si>
  <si>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</si>
  <si>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</si>
  <si>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</si>
  <si>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</si>
  <si>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</si>
  <si>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</si>
  <si>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</si>
  <si>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</si>
  <si>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</si>
  <si>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</si>
  <si>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</si>
  <si>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</si>
  <si>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</si>
  <si>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</si>
  <si>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</si>
  <si>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</si>
  <si>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</si>
  <si>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</si>
  <si>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</si>
  <si>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</si>
  <si>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</si>
  <si>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</si>
  <si>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</si>
  <si>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</si>
  <si>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</si>
  <si>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</si>
  <si>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</si>
  <si>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</si>
  <si>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</si>
  <si>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</si>
  <si>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</si>
  <si>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</si>
  <si>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</si>
  <si>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</si>
  <si>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</si>
  <si>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</si>
  <si>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</si>
  <si>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</si>
  <si>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</si>
  <si>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</si>
  <si>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</si>
  <si>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</si>
  <si>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</si>
  <si>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</si>
  <si>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</si>
  <si>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</si>
  <si>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</si>
  <si>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</si>
  <si>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</si>
  <si>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</si>
  <si>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</si>
  <si>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</si>
  <si>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</si>
  <si>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</si>
  <si>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</si>
  <si>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</si>
  <si>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</si>
  <si>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</si>
  <si>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</si>
  <si>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</si>
  <si>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</si>
  <si>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</si>
  <si>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</si>
  <si>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</si>
  <si>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</si>
  <si>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</si>
  <si>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</si>
  <si>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</si>
  <si>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</si>
  <si>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</si>
  <si>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</si>
  <si>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</si>
  <si>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</si>
  <si>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</si>
  <si>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</si>
  <si>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</si>
  <si>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</si>
  <si>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</si>
  <si>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</si>
  <si>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</si>
  <si>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</si>
  <si>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</si>
  <si>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</si>
  <si>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</si>
  <si>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</si>
  <si>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</si>
  <si>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</si>
  <si>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</si>
  <si>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</si>
  <si>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</si>
  <si>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</si>
  <si>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</si>
  <si>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</si>
  <si>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</si>
  <si>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</si>
  <si>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</si>
  <si>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</si>
  <si>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</si>
  <si>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</si>
  <si>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</si>
  <si>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</si>
  <si>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</si>
  <si>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</si>
  <si>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</si>
  <si>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</si>
  <si>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</si>
  <si>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</si>
  <si>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</si>
  <si>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</si>
  <si>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</si>
  <si>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</si>
  <si>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</si>
  <si>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</si>
  <si>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</si>
  <si>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</si>
  <si>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</si>
  <si>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</si>
  <si>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</si>
  <si>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</si>
  <si>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</si>
  <si>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</si>
  <si>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</si>
  <si>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</si>
  <si>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</si>
  <si>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</si>
  <si>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</si>
  <si>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</si>
  <si>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</si>
  <si>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</si>
  <si>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</si>
  <si>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</si>
  <si>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</si>
  <si>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</si>
  <si>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</si>
  <si>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</si>
  <si>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</si>
  <si>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</si>
  <si>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</si>
  <si>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</si>
  <si>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</si>
  <si>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</si>
  <si>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</si>
  <si>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</si>
  <si>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</si>
  <si>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</si>
  <si>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</si>
  <si>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</si>
  <si>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</si>
  <si>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</si>
  <si>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</si>
  <si>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</si>
  <si>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</si>
  <si>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</si>
  <si>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</si>
  <si>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</si>
  <si>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</si>
  <si>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</si>
  <si>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</si>
  <si>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</si>
  <si>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</si>
  <si>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</si>
  <si>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</si>
  <si>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</si>
  <si>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</si>
  <si>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</si>
  <si>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</si>
  <si>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</si>
  <si>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</si>
  <si>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</si>
  <si>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</si>
  <si>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</si>
  <si>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</si>
  <si>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</si>
  <si>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</si>
  <si>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</si>
  <si>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</si>
  <si>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</si>
  <si>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</si>
  <si>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</si>
  <si>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</si>
  <si>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</si>
  <si>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</si>
  <si>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</si>
  <si>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</si>
  <si>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</si>
  <si>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</si>
  <si>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</si>
  <si>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</si>
  <si>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</si>
  <si>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</si>
  <si>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</si>
  <si>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</si>
  <si>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</si>
  <si>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</si>
  <si>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</si>
  <si>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</si>
  <si>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</si>
  <si>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</si>
  <si>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</si>
  <si>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</si>
  <si>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</si>
  <si>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</si>
  <si>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</si>
  <si>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</si>
  <si>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</si>
  <si>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</si>
  <si>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</si>
  <si>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</si>
  <si>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</si>
  <si>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</si>
  <si>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</si>
  <si>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</si>
  <si>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</si>
  <si>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</si>
  <si>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</si>
  <si>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</si>
  <si>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</si>
  <si>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</si>
  <si>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</si>
  <si>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</si>
  <si>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</si>
  <si>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</si>
  <si>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</si>
  <si>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</si>
  <si>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</si>
  <si>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</si>
  <si>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</si>
  <si>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</si>
  <si>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</si>
  <si>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</si>
  <si>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</si>
  <si>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</si>
  <si>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</si>
  <si>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</si>
  <si>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</si>
  <si>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</si>
  <si>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</si>
  <si>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</si>
  <si>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</si>
  <si>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</si>
  <si>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</si>
  <si>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</si>
  <si>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</si>
  <si>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</si>
  <si>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</si>
  <si>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</si>
  <si>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</si>
  <si>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</si>
  <si>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</si>
  <si>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</si>
  <si>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</si>
  <si>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</si>
  <si>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</si>
  <si>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</si>
  <si>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</si>
  <si>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</si>
  <si>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</si>
  <si>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</si>
  <si>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</si>
  <si>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</si>
  <si>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</si>
  <si>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</si>
  <si>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</si>
  <si>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</si>
  <si>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</si>
  <si>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</si>
  <si>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</si>
  <si>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</si>
  <si>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</si>
  <si>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</si>
  <si>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</si>
  <si>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</si>
  <si>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</si>
  <si>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</si>
  <si>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</si>
  <si>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</si>
  <si>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</si>
  <si>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</si>
  <si>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</si>
  <si>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</si>
  <si>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</si>
  <si>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</si>
  <si>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</si>
  <si>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</si>
  <si>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</si>
  <si>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</si>
  <si>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</si>
  <si>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</si>
  <si>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</si>
  <si>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</si>
  <si>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</si>
  <si>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</si>
  <si>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</si>
  <si>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</si>
  <si>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</si>
  <si>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</si>
  <si>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</si>
  <si>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</si>
  <si>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</si>
  <si>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</si>
  <si>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</si>
  <si>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</si>
  <si>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</si>
  <si>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</si>
  <si>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</si>
  <si>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</si>
  <si>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</si>
  <si>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</si>
  <si>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</si>
  <si>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</si>
  <si>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</si>
  <si>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</si>
  <si>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</si>
  <si>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</si>
  <si>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</si>
  <si>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</si>
  <si>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</si>
  <si>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</si>
  <si>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</si>
  <si>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</si>
  <si>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</si>
  <si>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</si>
  <si>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</si>
  <si>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</si>
  <si>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</si>
  <si>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</si>
  <si>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</si>
  <si>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</si>
  <si>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</si>
  <si>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</si>
  <si>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</si>
  <si>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</si>
  <si>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</si>
  <si>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</si>
  <si>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</si>
  <si>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</si>
  <si>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</si>
  <si>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</si>
  <si>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</si>
  <si>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</si>
  <si>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</si>
  <si>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</si>
  <si>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</si>
  <si>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</si>
  <si>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</si>
  <si>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</si>
  <si>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</si>
  <si>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</si>
  <si>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</si>
  <si>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</si>
  <si>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</si>
  <si>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</si>
  <si>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</si>
  <si>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</si>
  <si>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</si>
  <si>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</si>
  <si>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</si>
  <si>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</si>
  <si>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</si>
  <si>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</si>
  <si>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</si>
  <si>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</si>
  <si>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</si>
  <si>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</si>
  <si>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</si>
  <si>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</si>
  <si>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</si>
  <si>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</si>
  <si>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</si>
  <si>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</si>
  <si>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</si>
  <si>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</si>
  <si>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</si>
  <si>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</si>
  <si>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</si>
  <si>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</si>
  <si>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</si>
  <si>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</si>
  <si>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</si>
  <si>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</si>
  <si>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</si>
  <si>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</si>
  <si>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</si>
  <si>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</si>
  <si>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</si>
  <si>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</si>
  <si>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</si>
  <si>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</si>
  <si>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</si>
  <si>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</si>
  <si>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</si>
  <si>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</si>
  <si>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</si>
  <si>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</si>
  <si>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</si>
  <si>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</si>
  <si>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</si>
  <si>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</si>
  <si>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</si>
  <si>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</si>
  <si>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</si>
  <si>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</si>
  <si>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</si>
  <si>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</si>
  <si>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</si>
  <si>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</si>
  <si>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</si>
  <si>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</si>
  <si>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</si>
  <si>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</si>
  <si>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</si>
  <si>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</si>
  <si>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</si>
  <si>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</si>
  <si>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</si>
  <si>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</si>
  <si>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</si>
  <si>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</si>
  <si>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</si>
  <si>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</si>
  <si>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</si>
  <si>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</si>
  <si>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</si>
  <si>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</si>
  <si>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</si>
  <si>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</si>
  <si>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</si>
  <si>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</si>
  <si>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</si>
  <si>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</si>
  <si>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</si>
  <si>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</si>
  <si>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</si>
  <si>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</si>
  <si>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</si>
  <si>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</si>
  <si>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</si>
  <si>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</si>
  <si>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</si>
  <si>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</si>
  <si>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</si>
  <si>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</si>
  <si>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</si>
  <si>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</si>
  <si>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</si>
  <si>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</si>
  <si>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</si>
  <si>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</si>
  <si>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</si>
  <si>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</si>
  <si>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</si>
  <si>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</si>
  <si>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</si>
  <si>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</si>
  <si>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</si>
  <si>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</si>
  <si>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</si>
  <si>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</si>
  <si>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</si>
  <si>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</si>
  <si>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</si>
  <si>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</si>
  <si>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</si>
  <si>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</si>
  <si>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</si>
  <si>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</si>
  <si>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</si>
  <si>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</si>
  <si>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</si>
  <si>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</si>
  <si>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</si>
  <si>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</si>
  <si>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</si>
  <si>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</si>
  <si>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</si>
  <si>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</si>
  <si>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</si>
  <si>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</si>
  <si>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</si>
  <si>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</si>
  <si>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</si>
  <si>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</si>
  <si>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</si>
  <si>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</si>
  <si>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</si>
  <si>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</si>
  <si>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</si>
  <si>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</si>
  <si>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</si>
  <si>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</si>
  <si>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</si>
  <si>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</si>
  <si>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</si>
  <si>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</si>
  <si>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</si>
  <si>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</si>
  <si>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</si>
  <si>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</si>
  <si>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</si>
  <si>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</si>
  <si>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</si>
  <si>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</si>
  <si>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</si>
  <si>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</si>
  <si>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</si>
  <si>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</si>
  <si>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</si>
  <si>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</si>
  <si>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</si>
  <si>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</si>
  <si>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</si>
  <si>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</si>
  <si>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</si>
  <si>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</si>
  <si>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</si>
  <si>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</si>
  <si>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</si>
  <si>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</si>
  <si>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</si>
  <si>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</si>
  <si>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</si>
  <si>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</si>
  <si>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</si>
  <si>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</si>
  <si>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</si>
  <si>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</si>
  <si>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</si>
  <si>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</si>
  <si>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</si>
  <si>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</si>
  <si>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</si>
  <si>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</si>
  <si>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</si>
  <si>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</si>
  <si>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</si>
  <si>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</si>
  <si>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</si>
  <si>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</si>
  <si>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</si>
  <si>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</si>
  <si>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</si>
  <si>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</si>
  <si>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</si>
  <si>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</si>
  <si>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</si>
  <si>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</si>
  <si>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</si>
  <si>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</si>
  <si>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</si>
  <si>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</si>
  <si>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</si>
  <si>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</si>
  <si>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</si>
  <si>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</si>
  <si>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</si>
  <si>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</si>
  <si>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</si>
  <si>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</si>
  <si>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</si>
  <si>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</si>
  <si>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</si>
  <si>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</si>
  <si>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</si>
  <si>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</si>
  <si>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</si>
  <si>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</si>
  <si>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</si>
  <si>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</si>
  <si>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</si>
  <si>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</si>
  <si>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</si>
  <si>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</si>
  <si>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</si>
  <si>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</si>
  <si>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</si>
  <si>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</si>
  <si>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</si>
  <si>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</si>
  <si>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</si>
  <si>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</si>
  <si>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</si>
  <si>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</si>
  <si>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</si>
  <si>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</si>
  <si>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</si>
  <si>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</si>
  <si>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</si>
  <si>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</si>
  <si>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</si>
  <si>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</si>
  <si>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</si>
  <si>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</si>
  <si>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</si>
  <si>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</si>
  <si>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</si>
  <si>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</si>
  <si>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</si>
  <si>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</si>
  <si>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</si>
  <si>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</si>
  <si>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</si>
  <si>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</si>
  <si>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</si>
  <si>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</si>
  <si>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</si>
  <si>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</si>
  <si>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</si>
  <si>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</si>
  <si>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</si>
  <si>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</si>
  <si>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</si>
  <si>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</si>
  <si>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</si>
  <si>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</si>
  <si>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</si>
  <si>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</si>
  <si>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</si>
  <si>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</si>
  <si>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</si>
  <si>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</si>
  <si>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</si>
  <si>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</si>
  <si>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</si>
  <si>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</si>
  <si>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</si>
  <si>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</si>
  <si>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</si>
  <si>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</si>
  <si>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</si>
  <si>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</si>
  <si>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</si>
  <si>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</si>
  <si>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</si>
  <si>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</si>
  <si>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</si>
  <si>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</si>
  <si>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</si>
  <si>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</si>
  <si>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</si>
  <si>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</si>
  <si>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</si>
  <si>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</si>
  <si>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</si>
  <si>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</si>
  <si>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</si>
  <si>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</si>
  <si>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</si>
  <si>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</si>
  <si>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</si>
  <si>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</si>
  <si>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</si>
  <si>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</si>
  <si>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</si>
  <si>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</si>
  <si>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</si>
  <si>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</si>
  <si>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</si>
  <si>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</si>
  <si>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</si>
  <si>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</si>
  <si>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</si>
  <si>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</si>
  <si>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</si>
  <si>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</si>
  <si>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</si>
  <si>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</si>
  <si>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</si>
  <si>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</si>
  <si>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</si>
  <si>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</si>
  <si>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</si>
  <si>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</si>
  <si>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</si>
  <si>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</si>
  <si>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</si>
  <si>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</si>
  <si>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</si>
  <si>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</si>
  <si>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</si>
  <si>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</si>
  <si>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</si>
  <si>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</si>
  <si>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</si>
  <si>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</si>
  <si>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</si>
  <si>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</si>
  <si>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</si>
  <si>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</si>
  <si>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</si>
  <si>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</si>
  <si>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</si>
  <si>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</si>
  <si>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</si>
  <si>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</si>
  <si>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</si>
  <si>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</si>
  <si>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</si>
  <si>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</si>
  <si>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</si>
  <si>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</si>
  <si>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</si>
  <si>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</si>
  <si>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</si>
  <si>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</si>
  <si>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</si>
  <si>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</si>
  <si>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</si>
  <si>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</si>
  <si>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</si>
  <si>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</si>
  <si>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</si>
  <si>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</si>
  <si>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</si>
  <si>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</si>
  <si>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</si>
  <si>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</si>
  <si>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</si>
  <si>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</si>
  <si>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</si>
  <si>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</si>
  <si>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</si>
  <si>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</si>
  <si>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</si>
  <si>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</si>
  <si>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</si>
  <si>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</si>
  <si>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</si>
  <si>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</si>
  <si>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</si>
  <si>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</si>
  <si>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</si>
  <si>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</si>
  <si>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</si>
  <si>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</si>
  <si>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</si>
  <si>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</si>
  <si>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</si>
  <si>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</si>
  <si>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</si>
  <si>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</si>
  <si>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</si>
  <si>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</si>
  <si>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</si>
  <si>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</si>
  <si>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</si>
  <si>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</si>
  <si>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</si>
  <si>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</si>
  <si>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</si>
  <si>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</si>
  <si>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</si>
  <si>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</si>
  <si>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</si>
  <si>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</si>
  <si>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</si>
  <si>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</si>
  <si>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</si>
  <si>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</si>
  <si>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</si>
  <si>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</si>
  <si>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</si>
  <si>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</si>
  <si>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</si>
  <si>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</si>
  <si>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</si>
  <si>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</si>
  <si>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</si>
  <si>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</si>
  <si>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</si>
  <si>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</si>
  <si>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</si>
  <si>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</si>
  <si>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</si>
  <si>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</si>
  <si>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</si>
  <si>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</si>
  <si>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</si>
  <si>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</si>
  <si>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</si>
  <si>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</si>
  <si>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</si>
  <si>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</si>
  <si>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</si>
  <si>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</si>
  <si>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</si>
  <si>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</si>
  <si>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</si>
  <si>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</si>
  <si>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</si>
  <si>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</si>
  <si>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</si>
  <si>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</si>
  <si>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</si>
  <si>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</si>
  <si>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</si>
  <si>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</si>
  <si>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</si>
  <si>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</si>
  <si>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</si>
  <si>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</si>
  <si>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</si>
  <si>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</si>
  <si>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</si>
  <si>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</si>
  <si>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</si>
  <si>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</si>
  <si>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</si>
  <si>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</si>
  <si>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</si>
  <si>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</si>
  <si>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</si>
  <si>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</si>
  <si>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</si>
  <si>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</si>
  <si>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</si>
  <si>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</si>
  <si>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</si>
  <si>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</si>
  <si>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</si>
  <si>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</si>
  <si>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</si>
  <si>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</si>
  <si>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</si>
  <si>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</si>
  <si>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</si>
  <si>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</si>
  <si>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</si>
  <si>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</si>
  <si>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</si>
  <si>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</si>
  <si>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</si>
  <si>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</si>
  <si>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</si>
  <si>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</si>
  <si>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</si>
  <si>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</si>
  <si>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</si>
  <si>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</si>
  <si>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</si>
  <si>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</si>
  <si>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</si>
  <si>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</si>
  <si>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</si>
  <si>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</si>
  <si>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</si>
  <si>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</si>
  <si>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</si>
  <si>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</si>
  <si>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</si>
  <si>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</si>
  <si>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</si>
  <si>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</si>
  <si>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</si>
  <si>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</si>
  <si>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</si>
  <si>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</si>
  <si>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</si>
  <si>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</si>
  <si>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</si>
  <si>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</si>
  <si>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</si>
  <si>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</si>
  <si>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</si>
  <si>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</si>
  <si>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</si>
  <si>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</si>
  <si>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</si>
  <si>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</si>
  <si>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</si>
  <si>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</si>
  <si>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</si>
  <si>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</si>
  <si>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</si>
  <si>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</si>
  <si>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</si>
  <si>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</si>
  <si>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</si>
  <si>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</si>
  <si>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</si>
  <si>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</si>
  <si>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</si>
  <si>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</si>
  <si>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</si>
  <si>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</si>
  <si>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</si>
  <si>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</si>
  <si>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</si>
  <si>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</si>
  <si>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</si>
  <si>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</si>
  <si>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</si>
  <si>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</si>
  <si>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</si>
  <si>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</si>
  <si>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</si>
  <si>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</si>
  <si>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</si>
  <si>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</si>
  <si>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</si>
  <si>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</si>
  <si>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</si>
  <si>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</si>
  <si>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</si>
  <si>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</si>
  <si>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</si>
  <si>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</si>
  <si>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</si>
  <si>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</si>
  <si>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</si>
  <si>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</si>
  <si>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</si>
  <si>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</si>
  <si>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</si>
  <si>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</si>
  <si>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</si>
  <si>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</si>
  <si>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</si>
  <si>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</si>
  <si>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</si>
  <si>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</si>
  <si>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</si>
  <si>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</si>
  <si>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</si>
  <si>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</si>
  <si>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</si>
  <si>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</si>
  <si>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</si>
  <si>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</si>
  <si>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</si>
  <si>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</si>
  <si>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</si>
  <si>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</si>
  <si>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</si>
  <si>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</si>
  <si>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</si>
  <si>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</si>
  <si>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</si>
  <si>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</si>
  <si>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</si>
  <si>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</si>
  <si>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</si>
  <si>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</si>
  <si>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</si>
  <si>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</si>
  <si>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</si>
  <si>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</si>
  <si>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</si>
  <si>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</si>
  <si>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</si>
  <si>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</si>
  <si>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</si>
  <si>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</si>
  <si>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</si>
  <si>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</si>
  <si>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</si>
  <si>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</si>
  <si>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</si>
  <si>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</si>
  <si>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</si>
  <si>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</si>
  <si>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</si>
  <si>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</si>
  <si>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</si>
  <si>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</si>
  <si>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</si>
  <si>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</si>
  <si>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</si>
  <si>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</si>
  <si>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</si>
  <si>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</si>
  <si>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</si>
  <si>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</si>
  <si>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</si>
  <si>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</si>
  <si>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</si>
  <si>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</si>
  <si>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</si>
  <si>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</si>
  <si>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</si>
  <si>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</si>
  <si>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</si>
  <si>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</si>
  <si>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</si>
  <si>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</si>
  <si>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</si>
  <si>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</si>
  <si>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</si>
  <si>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</si>
  <si>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</si>
  <si>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</si>
  <si>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</si>
  <si>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</si>
  <si>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</si>
  <si>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</si>
  <si>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</si>
  <si>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</si>
  <si>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</si>
  <si>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</si>
  <si>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</si>
  <si>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</si>
  <si>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</si>
  <si>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</si>
  <si>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</si>
  <si>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</si>
  <si>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</si>
  <si>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</si>
  <si>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</si>
  <si>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</si>
  <si>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</si>
  <si>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</si>
  <si>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</si>
  <si>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</si>
  <si>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</si>
  <si>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</si>
  <si>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</si>
  <si>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</si>
  <si>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</si>
  <si>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</si>
  <si>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</si>
  <si>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</si>
  <si>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</si>
  <si>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</si>
  <si>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</si>
  <si>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</si>
  <si>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</si>
  <si>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</si>
  <si>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</si>
  <si>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</si>
  <si>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</si>
  <si>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</si>
  <si>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</si>
  <si>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</si>
  <si>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</si>
  <si>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</si>
  <si>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</si>
  <si>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</si>
  <si>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</si>
  <si>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</si>
  <si>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</si>
  <si>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</si>
  <si>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</si>
  <si>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</si>
  <si>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</si>
  <si>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</si>
  <si>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</si>
  <si>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</si>
  <si>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</si>
  <si>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</si>
  <si>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</si>
  <si>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</si>
  <si>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</si>
  <si>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</si>
  <si>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</si>
  <si>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</si>
  <si>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</si>
  <si>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</si>
  <si>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</si>
  <si>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</si>
  <si>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</si>
  <si>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</si>
  <si>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</si>
  <si>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</si>
  <si>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</si>
  <si>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</si>
  <si>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</si>
  <si>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</si>
  <si>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</si>
  <si>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</si>
  <si>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</si>
  <si>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</si>
  <si>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</si>
  <si>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</si>
  <si>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</si>
  <si>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</si>
  <si>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</si>
  <si>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</si>
  <si>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</si>
  <si>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</si>
  <si>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</si>
  <si>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</si>
  <si>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</si>
  <si>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</si>
  <si>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</si>
  <si>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</si>
  <si>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</si>
  <si>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</si>
  <si>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</si>
  <si>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</si>
  <si>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</si>
  <si>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</si>
  <si>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</si>
  <si>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</si>
  <si>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</si>
  <si>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</si>
  <si>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</si>
  <si>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</si>
  <si>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</si>
  <si>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</si>
  <si>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</si>
  <si>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</si>
  <si>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</si>
  <si>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</si>
  <si>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</si>
  <si>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</si>
  <si>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</si>
  <si>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</si>
  <si>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</si>
  <si>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</si>
  <si>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</si>
  <si>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</si>
  <si>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</si>
  <si>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</si>
  <si>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</si>
  <si>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</si>
  <si>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</si>
  <si>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</si>
  <si>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</si>
  <si>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</si>
  <si>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</si>
  <si>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</si>
  <si>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</si>
  <si>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</si>
  <si>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</si>
  <si>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</si>
  <si>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</si>
  <si>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</si>
  <si>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</si>
  <si>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</si>
  <si>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</si>
  <si>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</si>
  <si>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</si>
  <si>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</si>
  <si>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</si>
  <si>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</si>
  <si>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</si>
  <si>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</si>
  <si>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</si>
  <si>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</si>
  <si>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</si>
  <si>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</si>
  <si>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</si>
  <si>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</si>
  <si>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</si>
  <si>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</si>
  <si>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</si>
  <si>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</si>
  <si>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</si>
  <si>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</si>
  <si>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</si>
  <si>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</si>
  <si>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</si>
  <si>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</si>
  <si>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</si>
  <si>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</si>
  <si>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</si>
  <si>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</si>
  <si>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</si>
  <si>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</si>
  <si>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</si>
  <si>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</si>
  <si>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</si>
  <si>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</si>
  <si>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</si>
  <si>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</si>
  <si>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</si>
  <si>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</si>
  <si>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</si>
  <si>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</si>
  <si>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</si>
  <si>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</si>
  <si>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</si>
  <si>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</si>
  <si>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</si>
  <si>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</si>
  <si>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</si>
  <si>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</si>
  <si>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</si>
  <si>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</si>
  <si>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</si>
  <si>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</si>
  <si>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</si>
  <si>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</si>
  <si>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</si>
  <si>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</si>
  <si>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</si>
  <si>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</si>
  <si>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</si>
  <si>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</si>
  <si>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</si>
  <si>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</si>
  <si>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</si>
  <si>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</si>
  <si>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</si>
  <si>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</si>
  <si>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</si>
  <si>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</si>
  <si>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</si>
  <si>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</si>
  <si>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</si>
  <si>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</si>
  <si>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</si>
  <si>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</si>
  <si>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</si>
  <si>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</si>
  <si>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</si>
  <si>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</si>
  <si>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</si>
  <si>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</si>
  <si>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</si>
  <si>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</si>
  <si>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</si>
  <si>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</si>
  <si>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</si>
  <si>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</si>
  <si>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</si>
  <si>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</si>
  <si>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</si>
  <si>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</si>
  <si>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</si>
  <si>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</si>
  <si>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</si>
  <si>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</si>
  <si>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</si>
  <si>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</si>
  <si>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</si>
  <si>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</si>
  <si>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</si>
  <si>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</si>
  <si>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</si>
  <si>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</si>
  <si>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</si>
  <si>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</si>
  <si>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</si>
  <si>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</si>
  <si>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</si>
  <si>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</si>
  <si>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</si>
  <si>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</si>
  <si>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</si>
  <si>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</si>
  <si>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</si>
  <si>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</si>
  <si>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</si>
  <si>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</si>
  <si>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</si>
  <si>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</si>
  <si>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</si>
  <si>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</si>
  <si>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</si>
  <si>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</si>
  <si>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</si>
  <si>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</si>
  <si>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</si>
  <si>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</si>
  <si>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</si>
  <si>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</si>
  <si>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</si>
  <si>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</si>
  <si>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</si>
  <si>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</si>
  <si>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</si>
  <si>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</si>
  <si>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</si>
  <si>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</si>
  <si>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</si>
  <si>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</si>
  <si>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</si>
  <si>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</si>
  <si>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</si>
  <si>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</si>
  <si>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</si>
  <si>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</si>
  <si>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</si>
  <si>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</si>
  <si>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</si>
  <si>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</si>
  <si>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</si>
  <si>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</si>
  <si>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</si>
  <si>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</si>
  <si>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</si>
  <si>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</si>
  <si>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</si>
  <si>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</si>
  <si>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</si>
  <si>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</si>
  <si>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</si>
  <si>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</si>
  <si>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</si>
  <si>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</si>
  <si>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</si>
  <si>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</si>
  <si>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</si>
  <si>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</si>
  <si>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</si>
  <si>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</si>
  <si>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</si>
  <si>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</si>
  <si>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</si>
  <si>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</si>
  <si>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</si>
  <si>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</si>
  <si>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</si>
  <si>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</si>
  <si>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</si>
  <si>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</si>
  <si>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</si>
  <si>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</si>
  <si>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</si>
  <si>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</si>
  <si>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</si>
  <si>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</si>
  <si>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</si>
  <si>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</si>
  <si>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</si>
  <si>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</si>
  <si>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</si>
  <si>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</si>
  <si>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</si>
  <si>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</si>
  <si>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</si>
  <si>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</si>
  <si>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</si>
  <si>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</si>
  <si>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</si>
  <si>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</si>
  <si>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</si>
  <si>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</si>
  <si>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</si>
  <si>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</si>
  <si>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</si>
  <si>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</si>
  <si>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</si>
  <si>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</si>
  <si>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</si>
  <si>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</si>
  <si>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</si>
  <si>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</si>
  <si>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</si>
  <si>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</si>
  <si>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</si>
  <si>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</si>
  <si>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</si>
  <si>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</si>
  <si>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</si>
  <si>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</si>
  <si>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</si>
  <si>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</si>
  <si>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</si>
  <si>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</si>
  <si>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</si>
  <si>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</si>
  <si>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</si>
  <si>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</si>
  <si>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</si>
  <si>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</si>
  <si>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</si>
  <si>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</si>
  <si>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</si>
  <si>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</si>
  <si>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</si>
  <si>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</si>
  <si>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</si>
  <si>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</si>
  <si>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</si>
  <si>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</si>
  <si>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</si>
  <si>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</si>
  <si>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</si>
  <si>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</si>
  <si>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</si>
  <si>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</si>
  <si>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</si>
  <si>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</si>
  <si>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</si>
  <si>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</si>
  <si>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</si>
  <si>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</si>
  <si>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</si>
  <si>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</si>
  <si>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</si>
  <si>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</si>
  <si>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</si>
  <si>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</si>
  <si>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</si>
  <si>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</si>
  <si>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</si>
  <si>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</si>
  <si>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</si>
  <si>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</si>
  <si>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</si>
  <si>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</si>
  <si>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</si>
  <si>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</si>
  <si>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</si>
  <si>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</si>
  <si>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</si>
  <si>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</si>
  <si>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</si>
  <si>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</si>
  <si>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</si>
  <si>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</si>
  <si>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</si>
  <si>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</si>
  <si>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</si>
  <si>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</si>
  <si>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</si>
  <si>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</si>
  <si>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</si>
  <si>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</si>
  <si>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</si>
  <si>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</si>
  <si>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</si>
  <si>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</si>
  <si>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</si>
  <si>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</si>
  <si>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</si>
  <si>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</si>
  <si>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</si>
  <si>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</si>
  <si>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</si>
  <si>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</si>
  <si>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</si>
  <si>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</si>
  <si>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</si>
  <si>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</si>
  <si>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</si>
  <si>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</si>
  <si>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</si>
  <si>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</si>
  <si>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</si>
  <si>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</si>
  <si>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</si>
  <si>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</si>
  <si>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</si>
  <si>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</si>
  <si>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</si>
  <si>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</si>
  <si>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</si>
  <si>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</si>
  <si>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</si>
  <si>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</si>
  <si>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</si>
  <si>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</si>
  <si>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</si>
  <si>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</si>
  <si>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</si>
  <si>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</si>
  <si>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</si>
  <si>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</si>
  <si>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</si>
  <si>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</si>
  <si>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</si>
  <si>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</si>
  <si>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</si>
  <si>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</si>
  <si>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</si>
  <si>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</si>
  <si>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</si>
  <si>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</si>
  <si>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</si>
  <si>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</si>
  <si>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</si>
  <si>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</si>
  <si>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</si>
  <si>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</si>
  <si>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</si>
  <si>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</si>
  <si>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</si>
  <si>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</si>
  <si>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</si>
  <si>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</si>
  <si>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</si>
  <si>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</si>
  <si>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</si>
  <si>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</si>
  <si>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</si>
  <si>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</si>
  <si>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</si>
  <si>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</si>
  <si>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</si>
  <si>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</si>
  <si>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</si>
  <si>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</si>
  <si>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</si>
  <si>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</si>
  <si>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</si>
  <si>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</si>
  <si>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</si>
  <si>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</si>
  <si>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</si>
  <si>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</si>
  <si>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</si>
  <si>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</si>
  <si>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</si>
  <si>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</si>
  <si>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</si>
  <si>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</si>
  <si>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</si>
  <si>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</si>
  <si>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</si>
  <si>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</si>
  <si>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</si>
  <si>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</si>
  <si>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</si>
  <si>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</si>
  <si>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</si>
  <si>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</si>
  <si>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</si>
  <si>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</si>
  <si>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</si>
  <si>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</si>
  <si>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</si>
  <si>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</si>
  <si>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</si>
  <si>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</si>
  <si>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</si>
  <si>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</si>
  <si>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</si>
  <si>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</si>
  <si>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</si>
  <si>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</si>
  <si>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</si>
  <si>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</si>
  <si>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</si>
  <si>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</si>
  <si>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</si>
  <si>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</si>
  <si>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</si>
  <si>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</si>
  <si>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</si>
  <si>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</si>
  <si>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</si>
  <si>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</si>
  <si>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</si>
  <si>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</si>
  <si>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</si>
  <si>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</si>
  <si>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</si>
  <si>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</si>
  <si>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</si>
  <si>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</si>
  <si>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</si>
  <si>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</si>
  <si>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</si>
  <si>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</si>
  <si>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</si>
  <si>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</si>
  <si>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</si>
  <si>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</si>
  <si>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</si>
  <si>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</si>
  <si>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</si>
  <si>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</si>
  <si>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</si>
  <si>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</si>
  <si>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</si>
  <si>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</si>
  <si>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</si>
  <si>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</si>
  <si>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</si>
  <si>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</si>
  <si>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</si>
  <si>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</si>
  <si>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</si>
  <si>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</si>
  <si>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</si>
  <si>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</si>
  <si>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</si>
  <si>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</si>
  <si>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</si>
  <si>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</si>
  <si>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</si>
  <si>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</si>
  <si>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</si>
  <si>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</si>
  <si>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</si>
  <si>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</si>
  <si>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</si>
  <si>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</si>
  <si>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</si>
  <si>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</si>
  <si>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</si>
  <si>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</si>
  <si>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</si>
  <si>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</si>
  <si>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</si>
  <si>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</si>
  <si>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</si>
  <si>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</si>
  <si>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</si>
  <si>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</si>
  <si>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</si>
  <si>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</si>
  <si>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</si>
  <si>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</si>
  <si>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</si>
  <si>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</si>
  <si>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</si>
  <si>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</si>
  <si>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</si>
  <si>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</si>
  <si>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</si>
  <si>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</si>
  <si>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</si>
  <si>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</si>
  <si>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</si>
  <si>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</si>
  <si>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</si>
  <si>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</si>
  <si>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</si>
  <si>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</si>
  <si>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</si>
  <si>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</si>
  <si>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</si>
  <si>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</si>
  <si>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</si>
  <si>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</si>
  <si>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</si>
  <si>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</si>
  <si>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</si>
  <si>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</si>
  <si>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</si>
  <si>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</si>
  <si>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</si>
  <si>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</si>
  <si>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</si>
  <si>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</si>
  <si>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</si>
  <si>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</si>
  <si>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</si>
  <si>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</si>
  <si>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</si>
  <si>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</si>
  <si>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</si>
  <si>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</si>
  <si>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</si>
  <si>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</si>
  <si>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</si>
  <si>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</si>
  <si>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</si>
  <si>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</si>
  <si>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</si>
  <si>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</si>
  <si>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</si>
  <si>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</si>
  <si>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</si>
  <si>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</si>
  <si>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</si>
  <si>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</si>
  <si>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</si>
  <si>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</si>
  <si>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</si>
  <si>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</si>
  <si>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</si>
  <si>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</si>
  <si>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</si>
  <si>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</si>
  <si>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</si>
  <si>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</si>
  <si>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</si>
  <si>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</si>
  <si>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</si>
  <si>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</si>
  <si>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</si>
  <si>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</si>
  <si>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</si>
  <si>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</si>
  <si>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</si>
  <si>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</si>
  <si>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</si>
  <si>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</si>
  <si>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</si>
  <si>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</si>
  <si>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</si>
  <si>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</si>
  <si>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</si>
  <si>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</si>
  <si>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</si>
  <si>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</si>
  <si>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</si>
  <si>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</si>
  <si>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</si>
  <si>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</si>
  <si>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</si>
  <si>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</si>
  <si>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</si>
  <si>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</si>
  <si>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</si>
  <si>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</si>
  <si>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</si>
  <si>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</si>
  <si>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</si>
  <si>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</si>
  <si>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</si>
  <si>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</si>
  <si>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</si>
  <si>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</si>
  <si>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</si>
  <si>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</si>
  <si>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</si>
  <si>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</si>
  <si>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</si>
  <si>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</si>
  <si>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</si>
  <si>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</si>
  <si>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</si>
  <si>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</si>
  <si>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</si>
  <si>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</si>
  <si>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</si>
  <si>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</si>
  <si>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</si>
  <si>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</si>
  <si>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</si>
  <si>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</si>
  <si>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</si>
  <si>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</si>
  <si>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</si>
  <si>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</si>
  <si>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</si>
  <si>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</si>
  <si>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</si>
  <si>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</si>
  <si>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</si>
  <si>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</si>
  <si>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</si>
  <si>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</si>
  <si>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</si>
  <si>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</si>
  <si>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</si>
  <si>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</si>
  <si>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</si>
  <si>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</si>
  <si>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</si>
  <si>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</si>
  <si>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</si>
  <si>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</si>
  <si>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</si>
  <si>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</si>
  <si>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</si>
  <si>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</si>
  <si>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</si>
  <si>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</si>
  <si>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</si>
  <si>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</si>
  <si>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</si>
  <si>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</si>
  <si>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</si>
  <si>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</si>
  <si>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</si>
  <si>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</si>
  <si>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</si>
  <si>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</si>
  <si>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</si>
  <si>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</si>
  <si>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</si>
  <si>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</si>
  <si>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</si>
  <si>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</si>
  <si>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</si>
  <si>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</si>
  <si>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</si>
  <si>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</si>
  <si>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</si>
  <si>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</si>
  <si>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</si>
  <si>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</si>
  <si>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</si>
  <si>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</si>
  <si>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</si>
  <si>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</si>
  <si>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</si>
  <si>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</si>
  <si>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</si>
  <si>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</si>
  <si>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</si>
  <si>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</si>
  <si>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</si>
  <si>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</si>
  <si>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</si>
  <si>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</si>
  <si>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</si>
  <si>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</si>
  <si>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</si>
  <si>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</si>
  <si>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</si>
  <si>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</si>
  <si>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</si>
  <si>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</si>
  <si>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</si>
  <si>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</si>
  <si>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</si>
  <si>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</si>
  <si>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</si>
  <si>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</si>
  <si>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</si>
  <si>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</si>
  <si>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</si>
  <si>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</si>
  <si>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</si>
  <si>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</si>
  <si>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</si>
  <si>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</si>
  <si>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</si>
  <si>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</si>
  <si>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</si>
  <si>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</si>
  <si>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</si>
  <si>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</si>
  <si>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</si>
  <si>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</si>
  <si>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</si>
  <si>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</si>
  <si>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</si>
  <si>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</si>
  <si>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</si>
  <si>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</si>
  <si>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</si>
  <si>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</si>
  <si>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</si>
  <si>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</si>
  <si>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</si>
  <si>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</si>
  <si>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</si>
  <si>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</si>
  <si>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</si>
  <si>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</si>
  <si>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</si>
  <si>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</si>
  <si>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</si>
  <si>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</si>
  <si>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</si>
  <si>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</si>
  <si>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</si>
  <si>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</si>
  <si>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</si>
  <si>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</si>
  <si>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</si>
  <si>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</si>
  <si>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</si>
  <si>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</si>
  <si>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</si>
  <si>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</si>
  <si>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</si>
  <si>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</si>
  <si>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</si>
  <si>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</si>
  <si>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</si>
  <si>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</si>
  <si>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</si>
  <si>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</si>
  <si>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</si>
  <si>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</si>
  <si>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</si>
  <si>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</si>
  <si>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</si>
  <si>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</si>
  <si>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</si>
  <si>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</si>
  <si>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</si>
  <si>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</si>
  <si>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</si>
  <si>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</si>
  <si>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</si>
  <si>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</si>
  <si>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</si>
  <si>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</si>
  <si>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</si>
  <si>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</si>
  <si>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</si>
  <si>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</si>
  <si>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</si>
  <si>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</si>
  <si>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</si>
  <si>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</si>
  <si>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</si>
  <si>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</si>
  <si>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</si>
  <si>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</si>
  <si>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</si>
  <si>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</si>
  <si>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</si>
  <si>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</si>
  <si>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</si>
  <si>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</si>
  <si>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</si>
  <si>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</si>
  <si>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</si>
  <si>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</si>
  <si>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</si>
  <si>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</si>
  <si>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</si>
  <si>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</si>
  <si>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</si>
  <si>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</si>
  <si>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</si>
  <si>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</si>
  <si>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</si>
  <si>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</si>
  <si>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</si>
  <si>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</si>
  <si>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</si>
  <si>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</si>
  <si>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</si>
  <si>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</si>
  <si>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</si>
  <si>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</si>
  <si>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</si>
  <si>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</si>
  <si>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</si>
  <si>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</si>
  <si>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</si>
  <si>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</si>
  <si>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</si>
  <si>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</si>
  <si>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</si>
  <si>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</si>
  <si>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</si>
  <si>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</si>
  <si>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</si>
  <si>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</si>
  <si>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</si>
  <si>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</si>
  <si>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</si>
  <si>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</si>
  <si>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</si>
  <si>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</si>
  <si>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</si>
  <si>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</si>
  <si>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</si>
  <si>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</si>
  <si>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</si>
  <si>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</si>
  <si>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</si>
  <si>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</si>
  <si>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</si>
  <si>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</si>
  <si>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</si>
  <si>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</si>
  <si>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</si>
  <si>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</si>
  <si>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</si>
  <si>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</si>
  <si>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</si>
  <si>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</si>
  <si>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</si>
  <si>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</si>
  <si>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</si>
  <si>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</si>
  <si>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</si>
  <si>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</si>
  <si>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</si>
  <si>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</si>
  <si>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</si>
  <si>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</si>
  <si>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</si>
  <si>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</si>
  <si>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</si>
  <si>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</si>
  <si>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</si>
  <si>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</si>
  <si>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</si>
  <si>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</si>
  <si>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</si>
  <si>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</si>
  <si>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</si>
  <si>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</si>
  <si>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</si>
  <si>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</si>
  <si>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</si>
  <si>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</si>
  <si>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</si>
  <si>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</si>
  <si>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</si>
  <si>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</si>
  <si>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</si>
  <si>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</si>
  <si>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</si>
  <si>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</si>
  <si>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</si>
  <si>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</si>
  <si>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</si>
  <si>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</si>
  <si>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</si>
  <si>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</si>
  <si>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</si>
  <si>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</si>
  <si>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</si>
  <si>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</si>
  <si>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</si>
  <si>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</si>
  <si>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</si>
  <si>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</si>
  <si>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</si>
  <si>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</si>
  <si>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</si>
  <si>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</si>
  <si>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</si>
  <si>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</si>
  <si>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</si>
  <si>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</si>
  <si>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</si>
  <si>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</si>
  <si>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</si>
  <si>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</si>
  <si>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</si>
  <si>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</si>
  <si>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</si>
  <si>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</si>
  <si>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</si>
  <si>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</si>
  <si>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</si>
  <si>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</si>
  <si>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</si>
  <si>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</si>
  <si>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</si>
  <si>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</si>
  <si>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</si>
  <si>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</si>
  <si>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</si>
  <si>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</si>
  <si>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</si>
  <si>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</si>
  <si>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</si>
  <si>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</si>
  <si>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</si>
  <si>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</si>
  <si>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</si>
  <si>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</si>
  <si>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</si>
  <si>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</si>
  <si>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</si>
  <si>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</si>
  <si>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</si>
  <si>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</si>
  <si>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</si>
  <si>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</si>
  <si>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</si>
  <si>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</si>
  <si>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</si>
  <si>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</si>
  <si>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</si>
  <si>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</si>
  <si>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</si>
  <si>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</si>
  <si>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</si>
  <si>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</si>
  <si>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</si>
  <si>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</si>
  <si>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</si>
  <si>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</si>
  <si>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</si>
  <si>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</si>
  <si>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</si>
  <si>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</si>
  <si>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</si>
  <si>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</si>
  <si>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</si>
  <si>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</si>
  <si>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</si>
  <si>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</si>
  <si>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</si>
  <si>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</si>
  <si>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</si>
  <si>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</si>
  <si>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</si>
  <si>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</si>
  <si>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</si>
  <si>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</si>
  <si>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</si>
  <si>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</si>
  <si>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</si>
  <si>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</si>
  <si>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</si>
  <si>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</si>
  <si>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</si>
  <si>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</si>
  <si>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</si>
  <si>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</si>
  <si>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</si>
  <si>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</si>
  <si>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</si>
  <si>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</si>
  <si>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</si>
  <si>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</si>
  <si>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</si>
  <si>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</si>
  <si>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</si>
  <si>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</si>
  <si>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</si>
  <si>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</si>
  <si>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</si>
  <si>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</si>
  <si>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</si>
  <si>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</si>
  <si>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</si>
  <si>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</si>
  <si>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</si>
  <si>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</si>
  <si>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</si>
  <si>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</si>
  <si>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</si>
  <si>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</si>
  <si>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</si>
  <si>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</si>
  <si>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</si>
  <si>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</si>
  <si>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</si>
  <si>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</si>
  <si>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</si>
  <si>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</si>
  <si>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</si>
  <si>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</si>
  <si>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</si>
  <si>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</si>
  <si>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</si>
  <si>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</si>
  <si>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</si>
  <si>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</si>
  <si>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</si>
  <si>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</si>
  <si>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</si>
  <si>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</si>
  <si>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</si>
  <si>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</si>
  <si>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</si>
  <si>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</si>
  <si>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</si>
  <si>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</si>
  <si>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</si>
  <si>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</si>
  <si>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</si>
  <si>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</si>
  <si>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</si>
  <si>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</si>
  <si>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</si>
  <si>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</si>
  <si>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</si>
  <si>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</si>
  <si>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</si>
  <si>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</si>
  <si>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</si>
  <si>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</si>
  <si>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</si>
  <si>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</si>
  <si>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</si>
  <si>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</si>
  <si>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</si>
  <si>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</si>
  <si>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</si>
  <si>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</si>
  <si>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</si>
  <si>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</si>
  <si>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</si>
  <si>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</si>
  <si>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</si>
  <si>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</si>
  <si>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</si>
  <si>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</si>
  <si>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</si>
  <si>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</si>
  <si>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</si>
  <si>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</si>
  <si>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</si>
  <si>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</si>
  <si>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</si>
  <si>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</si>
  <si>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</si>
  <si>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</si>
  <si>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</si>
  <si>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</si>
  <si>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</si>
  <si>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</si>
  <si>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</si>
  <si>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</si>
  <si>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</si>
  <si>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</si>
  <si>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</si>
  <si>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</si>
  <si>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</si>
  <si>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</si>
  <si>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</si>
  <si>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</si>
  <si>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</si>
  <si>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</si>
  <si>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</si>
  <si>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</si>
  <si>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</si>
  <si>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</si>
  <si>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</si>
  <si>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</si>
  <si>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</si>
  <si>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</si>
  <si>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</si>
  <si>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</si>
  <si>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</si>
  <si>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</si>
  <si>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</si>
  <si>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</si>
  <si>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</si>
  <si>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</si>
  <si>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</si>
  <si>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</si>
  <si>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</si>
  <si>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</si>
  <si>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</si>
  <si>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</si>
  <si>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</si>
  <si>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</si>
  <si>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</si>
  <si>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</si>
  <si>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</si>
  <si>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</si>
  <si>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</si>
  <si>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</si>
  <si>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</si>
  <si>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</si>
  <si>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</si>
  <si>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</si>
  <si>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</si>
  <si>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</si>
  <si>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</si>
  <si>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</si>
  <si>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</si>
  <si>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</si>
  <si>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</si>
  <si>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</si>
  <si>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</si>
  <si>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</si>
  <si>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</si>
  <si>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</si>
  <si>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</si>
  <si>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</si>
  <si>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</si>
  <si>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</si>
  <si>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</si>
  <si>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</si>
  <si>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</si>
  <si>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</si>
  <si>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</si>
  <si>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</si>
  <si>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</si>
  <si>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</si>
  <si>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</si>
  <si>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</si>
  <si>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</si>
  <si>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</si>
  <si>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</si>
  <si>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</si>
  <si>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</si>
  <si>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</si>
  <si>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</si>
  <si>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</si>
  <si>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</si>
  <si>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</si>
  <si>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</si>
  <si>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</si>
  <si>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</si>
  <si>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</si>
  <si>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</si>
  <si>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</si>
  <si>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</si>
  <si>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</si>
  <si>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</si>
  <si>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</si>
  <si>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</si>
  <si>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</si>
  <si>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</si>
  <si>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</si>
  <si>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</si>
  <si>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</si>
  <si>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</si>
  <si>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</si>
  <si>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</si>
  <si>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</si>
  <si>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</si>
  <si>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</si>
  <si>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</si>
  <si>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</si>
  <si>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</si>
  <si>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</si>
  <si>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</si>
  <si>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</si>
  <si>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</si>
  <si>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</si>
  <si>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</si>
  <si>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</si>
  <si>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</si>
  <si>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</si>
  <si>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</si>
  <si>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</si>
  <si>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</si>
  <si>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</si>
  <si>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</si>
  <si>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</si>
  <si>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</si>
  <si>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</si>
  <si>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</si>
  <si>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</si>
  <si>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</si>
  <si>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</si>
  <si>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</si>
  <si>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</si>
  <si>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</si>
  <si>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</si>
  <si>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</si>
  <si>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</si>
  <si>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</si>
  <si>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</si>
  <si>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</si>
  <si>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</si>
  <si>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</si>
  <si>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</si>
  <si>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</si>
  <si>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</si>
  <si>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</si>
  <si>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</si>
  <si>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</si>
  <si>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</si>
  <si>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</si>
  <si>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</si>
  <si>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</si>
  <si>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</si>
  <si>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</si>
  <si>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</si>
  <si>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</si>
  <si>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</si>
  <si>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</si>
  <si>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</si>
  <si>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</si>
  <si>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</si>
  <si>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</si>
  <si>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</si>
  <si>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</si>
  <si>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</si>
  <si>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</si>
  <si>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</si>
  <si>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</si>
  <si>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</si>
  <si>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</si>
  <si>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</si>
  <si>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</si>
  <si>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</si>
  <si>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</si>
  <si>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</si>
  <si>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</si>
  <si>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</si>
  <si>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</si>
  <si>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</si>
  <si>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</si>
  <si>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</si>
  <si>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</si>
  <si>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</si>
  <si>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</si>
  <si>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</si>
  <si>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</si>
  <si>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</si>
  <si>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</si>
  <si>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</si>
  <si>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</si>
  <si>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</si>
  <si>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</si>
  <si>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</si>
  <si>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</si>
  <si>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</si>
  <si>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</si>
  <si>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</si>
  <si>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</si>
  <si>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</si>
  <si>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</si>
  <si>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</si>
  <si>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</si>
  <si>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</si>
  <si>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</si>
  <si>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</si>
  <si>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</si>
  <si>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</si>
  <si>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</si>
  <si>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</si>
  <si>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</si>
  <si>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</si>
  <si>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</si>
  <si>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</si>
  <si>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</si>
  <si>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</si>
  <si>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</si>
  <si>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</si>
  <si>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</si>
  <si>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</si>
  <si>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</si>
  <si>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</si>
  <si>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</si>
  <si>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</si>
  <si>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</si>
  <si>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</si>
  <si>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</si>
  <si>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</si>
  <si>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</si>
  <si>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</si>
  <si>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</si>
  <si>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</si>
  <si>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</si>
  <si>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</si>
  <si>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</si>
  <si>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</si>
  <si>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</si>
  <si>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</si>
  <si>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</si>
  <si>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</si>
  <si>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</si>
  <si>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</si>
  <si>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</si>
  <si>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</si>
  <si>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</si>
  <si>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</si>
  <si>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</si>
  <si>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</si>
  <si>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</si>
  <si>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</si>
  <si>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</si>
  <si>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</si>
  <si>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</si>
  <si>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</si>
  <si>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</si>
  <si>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</si>
  <si>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</si>
  <si>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</si>
  <si>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</si>
  <si>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</si>
  <si>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</si>
  <si>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</si>
  <si>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</si>
  <si>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</si>
  <si>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</si>
  <si>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</si>
  <si>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</si>
  <si>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</si>
  <si>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</si>
  <si>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</si>
  <si>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</si>
  <si>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</si>
  <si>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</si>
  <si>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</si>
  <si>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</si>
  <si>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</si>
  <si>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</si>
  <si>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</si>
  <si>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</si>
  <si>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</si>
  <si>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</si>
  <si>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</si>
  <si>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</si>
  <si>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</si>
  <si>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</si>
  <si>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</si>
  <si>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</si>
  <si>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</si>
  <si>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</si>
  <si>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</si>
  <si>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</si>
  <si>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</si>
  <si>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</si>
  <si>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</si>
  <si>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</si>
  <si>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</si>
  <si>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</si>
  <si>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</si>
  <si>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</si>
  <si>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</si>
  <si>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</si>
  <si>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</si>
  <si>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</si>
  <si>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</si>
  <si>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</si>
  <si>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</si>
  <si>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</si>
  <si>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</si>
  <si>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</si>
  <si>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</si>
  <si>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</si>
  <si>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</si>
  <si>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</si>
  <si>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</si>
  <si>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</si>
  <si>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</si>
  <si>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</si>
  <si>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</si>
  <si>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</si>
  <si>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</si>
  <si>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</si>
  <si>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</si>
  <si>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</si>
  <si>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</si>
  <si>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</si>
  <si>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</si>
  <si>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</si>
  <si>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</si>
  <si>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</si>
  <si>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</si>
  <si>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</si>
  <si>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</si>
  <si>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</si>
  <si>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</si>
  <si>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</si>
  <si>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</si>
  <si>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</si>
  <si>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</si>
  <si>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</si>
  <si>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</si>
  <si>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</si>
  <si>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</si>
  <si>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</si>
  <si>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</si>
  <si>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</si>
  <si>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</si>
  <si>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</si>
  <si>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</si>
  <si>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</si>
  <si>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</si>
  <si>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</si>
  <si>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</si>
  <si>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</si>
  <si>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</si>
  <si>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</si>
  <si>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</si>
  <si>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</si>
  <si>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</si>
  <si>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</si>
  <si>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</si>
  <si>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</si>
  <si>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</si>
  <si>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</si>
  <si>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</si>
  <si>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</si>
  <si>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</si>
  <si>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</si>
  <si>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</si>
  <si>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</si>
  <si>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</si>
  <si>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</si>
  <si>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</si>
  <si>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</si>
  <si>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</si>
  <si>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</si>
  <si>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</si>
  <si>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</si>
  <si>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</si>
  <si>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</si>
  <si>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</si>
  <si>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</si>
  <si>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</si>
  <si>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</si>
  <si>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</si>
  <si>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</si>
  <si>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</si>
  <si>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</si>
  <si>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</si>
  <si>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</si>
  <si>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</si>
  <si>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</si>
  <si>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</si>
  <si>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</si>
  <si>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</si>
  <si>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</si>
  <si>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</si>
  <si>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</si>
  <si>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</si>
  <si>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</si>
  <si>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</si>
  <si>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</si>
  <si>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</si>
  <si>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</si>
  <si>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</si>
  <si>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</si>
  <si>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</si>
  <si>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</si>
  <si>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</si>
  <si>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</si>
  <si>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</si>
  <si>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</si>
  <si>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</si>
  <si>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</si>
  <si>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</si>
  <si>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</si>
  <si>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</si>
  <si>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</si>
  <si>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</si>
  <si>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</si>
  <si>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</si>
  <si>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</si>
  <si>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</si>
  <si>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</si>
  <si>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</si>
  <si>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</si>
  <si>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</si>
  <si>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</si>
  <si>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</si>
  <si>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</si>
  <si>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</si>
  <si>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</si>
  <si>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</si>
  <si>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</si>
  <si>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</si>
  <si>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</si>
  <si>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</si>
  <si>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</si>
  <si>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</si>
  <si>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</si>
  <si>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</si>
  <si>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</si>
  <si>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</si>
  <si>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</si>
  <si>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</si>
  <si>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</si>
  <si>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</si>
  <si>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</si>
  <si>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</si>
  <si>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</si>
  <si>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</si>
  <si>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</si>
  <si>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</si>
  <si>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</si>
  <si>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</si>
  <si>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</si>
  <si>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</si>
  <si>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</si>
  <si>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</si>
  <si>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</si>
  <si>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</si>
  <si>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</si>
  <si>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</si>
  <si>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</si>
  <si>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</si>
  <si>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</si>
  <si>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</si>
  <si>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</si>
  <si>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</si>
  <si>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</si>
  <si>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</si>
  <si>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</si>
  <si>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</si>
  <si>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</si>
  <si>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</si>
  <si>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</si>
  <si>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</si>
  <si>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</si>
  <si>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</si>
  <si>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</si>
  <si>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</si>
  <si>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</si>
  <si>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</si>
  <si>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</si>
  <si>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</si>
  <si>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</si>
  <si>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</si>
  <si>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</si>
  <si>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</si>
  <si>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</si>
  <si>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</si>
  <si>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</si>
  <si>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</si>
  <si>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</si>
  <si>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</si>
  <si>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</si>
  <si>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</si>
  <si>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</si>
  <si>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</si>
  <si>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</si>
  <si>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</si>
  <si>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</si>
  <si>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</si>
  <si>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</si>
  <si>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</si>
  <si>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</si>
  <si>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</si>
  <si>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</si>
  <si>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</si>
  <si>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</si>
  <si>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</si>
  <si>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</si>
  <si>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</si>
  <si>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</si>
  <si>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</si>
  <si>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</si>
  <si>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</si>
  <si>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</si>
  <si>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</si>
  <si>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</si>
  <si>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</si>
  <si>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</si>
  <si>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</si>
  <si>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</si>
  <si>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</si>
  <si>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</si>
  <si>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</si>
  <si>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</si>
  <si>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</si>
  <si>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</si>
  <si>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</si>
  <si>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</si>
  <si>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</si>
  <si>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</si>
  <si>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</si>
  <si>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</si>
  <si>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</si>
  <si>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</si>
  <si>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</si>
  <si>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</si>
  <si>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</si>
  <si>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</si>
  <si>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</si>
  <si>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</si>
  <si>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</si>
  <si>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</si>
  <si>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</si>
  <si>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</si>
  <si>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</si>
  <si>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</si>
  <si>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</si>
  <si>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</si>
  <si>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</si>
  <si>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</si>
  <si>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</si>
  <si>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</si>
  <si>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</si>
  <si>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</si>
  <si>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</si>
  <si>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</si>
  <si>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</si>
  <si>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</si>
  <si>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</si>
  <si>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</si>
  <si>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</si>
  <si>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</si>
  <si>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</si>
  <si>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</si>
  <si>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</si>
  <si>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</si>
  <si>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</si>
  <si>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</si>
  <si>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</si>
  <si>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</si>
  <si>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</si>
  <si>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</si>
  <si>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</si>
  <si>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</si>
  <si>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</si>
  <si>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</si>
  <si>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</si>
  <si>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</si>
  <si>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</si>
  <si>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</si>
  <si>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</si>
  <si>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</si>
  <si>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</si>
  <si>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</si>
  <si>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</si>
  <si>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</si>
  <si>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</si>
  <si>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</si>
  <si>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</si>
  <si>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</si>
  <si>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</si>
  <si>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</si>
  <si>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</si>
  <si>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</si>
  <si>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</si>
  <si>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</si>
  <si>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</si>
  <si>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</si>
  <si>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</si>
  <si>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</si>
  <si>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</si>
  <si>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</si>
  <si>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</si>
  <si>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</si>
  <si>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</si>
  <si>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</si>
  <si>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</si>
  <si>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</si>
  <si>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</si>
  <si>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</si>
  <si>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</si>
  <si>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</si>
  <si>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</si>
  <si>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</si>
  <si>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</si>
  <si>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</si>
  <si>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</si>
  <si>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</si>
  <si>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</si>
  <si>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</si>
  <si>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</si>
  <si>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</si>
  <si>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</si>
  <si>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</si>
  <si>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</si>
  <si>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</si>
  <si>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</si>
  <si>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</si>
  <si>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</si>
  <si>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</si>
  <si>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</si>
  <si>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</si>
  <si>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</si>
  <si>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</si>
  <si>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</si>
  <si>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</si>
  <si>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</si>
  <si>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</si>
  <si>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</si>
  <si>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</si>
  <si>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</si>
  <si>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</si>
  <si>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</si>
  <si>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</si>
  <si>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</si>
  <si>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</si>
  <si>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</si>
  <si>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</si>
  <si>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</si>
  <si>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</si>
  <si>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</si>
  <si>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</si>
  <si>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</si>
  <si>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</si>
  <si>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</si>
  <si>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</si>
  <si>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</si>
  <si>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</si>
  <si>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</si>
  <si>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</si>
  <si>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</si>
  <si>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</si>
  <si>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</si>
  <si>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</si>
  <si>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</si>
  <si>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</si>
  <si>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</si>
  <si>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</si>
  <si>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</si>
  <si>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</si>
  <si>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</si>
  <si>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</si>
  <si>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</si>
  <si>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</si>
  <si>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</si>
  <si>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</si>
  <si>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</si>
  <si>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</si>
  <si>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</si>
  <si>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</si>
  <si>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</si>
  <si>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</si>
  <si>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</si>
  <si>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</si>
  <si>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</si>
  <si>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</si>
  <si>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</si>
  <si>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</si>
  <si>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</si>
  <si>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</si>
  <si>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</si>
  <si>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</si>
  <si>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</si>
  <si>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</si>
  <si>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</si>
  <si>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</si>
  <si>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</si>
  <si>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</si>
  <si>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</si>
  <si>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</si>
  <si>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</si>
  <si>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</si>
  <si>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</si>
  <si>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</si>
  <si>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</si>
  <si>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</si>
  <si>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</si>
  <si>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</si>
  <si>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</si>
  <si>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</si>
  <si>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</si>
  <si>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</si>
  <si>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</si>
  <si>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</si>
  <si>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</si>
  <si>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</si>
  <si>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</si>
  <si>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</si>
  <si>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</si>
  <si>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</si>
  <si>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</si>
  <si>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</si>
  <si>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</si>
  <si>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</si>
  <si>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</si>
  <si>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</si>
  <si>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</si>
  <si>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</si>
  <si>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</si>
  <si>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</si>
  <si>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</si>
  <si>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</si>
  <si>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</si>
  <si>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</si>
  <si>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</si>
  <si>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</si>
  <si>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</si>
  <si>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</si>
  <si>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</si>
  <si>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</si>
  <si>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</si>
  <si>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</si>
  <si>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</si>
  <si>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</si>
  <si>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</si>
  <si>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</si>
  <si>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</si>
  <si>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</si>
  <si>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</si>
  <si>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</si>
  <si>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</si>
  <si>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</si>
  <si>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</si>
  <si>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</si>
  <si>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</si>
  <si>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</si>
  <si>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</si>
  <si>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</si>
  <si>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</si>
  <si>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</si>
  <si>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</si>
  <si>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</si>
  <si>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</si>
  <si>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</si>
  <si>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</si>
  <si>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</si>
  <si>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</si>
  <si>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</si>
  <si>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</si>
  <si>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</si>
  <si>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</si>
  <si>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</si>
  <si>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</si>
  <si>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</si>
  <si>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</si>
  <si>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</si>
  <si>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</si>
  <si>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</si>
  <si>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</si>
  <si>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</si>
  <si>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</si>
  <si>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</si>
  <si>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</si>
  <si>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</si>
  <si>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</si>
  <si>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</si>
  <si>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</si>
  <si>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</si>
  <si>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</si>
  <si>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</si>
  <si>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</si>
  <si>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</si>
  <si>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</si>
  <si>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</si>
  <si>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</si>
  <si>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</si>
  <si>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</si>
  <si>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</si>
  <si>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</si>
  <si>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</si>
  <si>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</si>
  <si>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</si>
  <si>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</si>
  <si>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</si>
  <si>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</si>
  <si>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</si>
  <si>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</si>
  <si>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</si>
  <si>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</si>
  <si>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</si>
  <si>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</si>
  <si>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</si>
  <si>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</si>
  <si>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</si>
  <si>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</si>
  <si>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</si>
  <si>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</si>
  <si>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</si>
  <si>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</si>
  <si>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</si>
  <si>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</si>
  <si>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</si>
  <si>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</si>
  <si>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</si>
  <si>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</si>
  <si>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</si>
  <si>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</si>
  <si>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</si>
  <si>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</si>
  <si>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</si>
  <si>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</si>
  <si>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</si>
  <si>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</si>
  <si>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</si>
  <si>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</si>
  <si>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</si>
  <si>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</si>
  <si>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</si>
  <si>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</si>
  <si>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</si>
  <si>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</si>
  <si>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</si>
  <si>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</si>
  <si>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</si>
  <si>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</si>
  <si>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</si>
  <si>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</si>
  <si>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</si>
  <si>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</si>
  <si>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</si>
  <si>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</si>
  <si>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</si>
  <si>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</si>
  <si>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</si>
  <si>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</si>
  <si>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</si>
  <si>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</si>
  <si>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</si>
  <si>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</si>
  <si>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</si>
  <si>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</si>
  <si>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</si>
  <si>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</si>
  <si>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</si>
  <si>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</si>
  <si>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</si>
  <si>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</si>
  <si>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</si>
  <si>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</si>
  <si>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</si>
  <si>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</si>
  <si>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</si>
  <si>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</si>
  <si>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</si>
  <si>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</si>
  <si>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</si>
  <si>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</si>
  <si>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</si>
  <si>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</si>
  <si>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</si>
  <si>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</si>
  <si>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</si>
  <si>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</si>
  <si>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</si>
  <si>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</si>
  <si>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</si>
  <si>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</si>
  <si>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</si>
  <si>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</si>
  <si>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</si>
  <si>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</si>
  <si>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</si>
  <si>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</si>
  <si>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</si>
  <si>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</si>
  <si>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</si>
  <si>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</si>
  <si>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</si>
  <si>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</si>
  <si>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</si>
  <si>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</si>
  <si>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</si>
  <si>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</si>
  <si>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</si>
  <si>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</si>
  <si>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</si>
  <si>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</si>
  <si>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</si>
  <si>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</si>
  <si>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</si>
  <si>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</si>
  <si>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</si>
  <si>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</si>
  <si>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</si>
  <si>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</si>
  <si>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</si>
  <si>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</si>
  <si>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</si>
  <si>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</si>
  <si>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</si>
  <si>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</si>
  <si>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</si>
  <si>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</si>
  <si>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</si>
  <si>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</si>
  <si>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</si>
  <si>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</si>
  <si>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</si>
  <si>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</si>
  <si>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</si>
  <si>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</si>
  <si>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</si>
  <si>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</si>
  <si>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</si>
  <si>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</si>
  <si>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</si>
  <si>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</si>
  <si>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</si>
  <si>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</si>
  <si>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</si>
  <si>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</si>
  <si>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</si>
  <si>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</si>
  <si>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</si>
  <si>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</si>
  <si>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</si>
  <si>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</si>
  <si>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</si>
  <si>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</si>
  <si>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</si>
  <si>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</si>
  <si>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</si>
  <si>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</si>
  <si>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</si>
  <si>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</si>
  <si>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</si>
  <si>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</si>
  <si>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</si>
  <si>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</si>
  <si>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</si>
  <si>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</si>
  <si>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</si>
  <si>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</si>
  <si>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</si>
  <si>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</si>
  <si>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</si>
  <si>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</si>
  <si>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</si>
  <si>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</si>
  <si>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</si>
  <si>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</si>
  <si>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</si>
  <si>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</si>
  <si>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</si>
  <si>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</si>
  <si>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</si>
  <si>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</si>
  <si>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</si>
  <si>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</si>
  <si>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</si>
  <si>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</si>
  <si>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</si>
  <si>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</si>
  <si>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</si>
  <si>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</si>
  <si>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</si>
  <si>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</si>
  <si>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</si>
  <si>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</si>
  <si>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</si>
  <si>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</si>
  <si>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</si>
  <si>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</si>
  <si>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</si>
  <si>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</si>
  <si>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</si>
  <si>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</si>
  <si>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</si>
  <si>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</si>
  <si>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</si>
  <si>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</si>
  <si>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</si>
  <si>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</si>
  <si>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</si>
  <si>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</si>
  <si>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</si>
  <si>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</si>
  <si>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</si>
  <si>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</si>
  <si>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</si>
  <si>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</si>
  <si>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</si>
  <si>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</si>
  <si>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</si>
  <si>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</si>
  <si>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</si>
  <si>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</si>
  <si>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</si>
  <si>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</si>
  <si>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</si>
  <si>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</si>
  <si>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</si>
  <si>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</si>
  <si>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</si>
  <si>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</si>
  <si>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</si>
  <si>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</si>
  <si>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</si>
  <si>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</si>
  <si>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</si>
  <si>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</si>
  <si>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</si>
  <si>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</si>
  <si>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</si>
  <si>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</si>
  <si>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</si>
  <si>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</si>
  <si>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</si>
  <si>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</si>
  <si>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</si>
  <si>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</si>
  <si>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</si>
  <si>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</si>
  <si>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</si>
  <si>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</si>
  <si>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</si>
  <si>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</si>
  <si>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</si>
  <si>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</si>
  <si>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</si>
  <si>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</si>
  <si>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</si>
  <si>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</si>
  <si>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</si>
  <si>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</si>
  <si>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</si>
  <si>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</si>
  <si>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</si>
  <si>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</si>
  <si>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</si>
  <si>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</si>
  <si>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</si>
  <si>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</si>
  <si>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</si>
  <si>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</si>
  <si>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</si>
  <si>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</si>
  <si>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</si>
  <si>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</si>
  <si>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</si>
  <si>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</si>
  <si>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</si>
  <si>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</si>
  <si>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</si>
  <si>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</si>
  <si>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</si>
  <si>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</si>
  <si>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</si>
  <si>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</si>
  <si>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</si>
  <si>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</si>
  <si>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</si>
  <si>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</si>
  <si>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</si>
  <si>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</si>
  <si>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</si>
  <si>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</si>
  <si>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</si>
  <si>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</si>
  <si>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</si>
  <si>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</si>
  <si>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</si>
  <si>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</si>
  <si>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</si>
  <si>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</si>
  <si>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</si>
  <si>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</si>
  <si>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</si>
  <si>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</si>
  <si>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</si>
  <si>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</si>
  <si>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</si>
  <si>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</si>
  <si>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</si>
  <si>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</si>
  <si>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</si>
  <si>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</si>
  <si>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</si>
  <si>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</si>
  <si>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</si>
  <si>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</si>
  <si>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</si>
  <si>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</si>
  <si>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</si>
  <si>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</si>
  <si>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</si>
  <si>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</si>
  <si>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</si>
  <si>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</si>
  <si>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</si>
  <si>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</si>
  <si>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</si>
  <si>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</si>
  <si>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</si>
  <si>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</si>
  <si>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</si>
  <si>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</si>
  <si>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</si>
  <si>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</si>
  <si>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</si>
  <si>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</si>
  <si>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</si>
  <si>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</si>
  <si>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</si>
  <si>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</si>
  <si>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</si>
  <si>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</si>
  <si>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</si>
  <si>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</si>
  <si>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</si>
  <si>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</si>
  <si>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</si>
  <si>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</si>
  <si>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</si>
  <si>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</si>
  <si>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</si>
  <si>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</si>
  <si>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</si>
  <si>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</si>
  <si>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</si>
  <si>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</si>
  <si>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</si>
  <si>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</si>
  <si>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</si>
  <si>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</si>
  <si>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</si>
  <si>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</si>
  <si>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</si>
  <si>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</si>
  <si>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</si>
  <si>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</si>
  <si>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</si>
  <si>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</si>
  <si>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</si>
  <si>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</si>
  <si>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</si>
  <si>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</si>
  <si>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</si>
  <si>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</si>
  <si>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</si>
  <si>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</si>
  <si>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</si>
  <si>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</si>
  <si>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</si>
  <si>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</si>
  <si>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</si>
  <si>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</si>
  <si>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</si>
  <si>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</si>
  <si>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</si>
  <si>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</si>
  <si>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</si>
  <si>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</si>
  <si>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</si>
  <si>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</si>
  <si>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</si>
  <si>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</si>
  <si>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</si>
  <si>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</si>
  <si>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</si>
  <si>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</si>
  <si>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</si>
  <si>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</si>
  <si>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</si>
  <si>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</si>
  <si>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</si>
  <si>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</si>
  <si>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</si>
  <si>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</si>
  <si>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</si>
  <si>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</si>
  <si>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</si>
  <si>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</si>
  <si>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</si>
  <si>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</si>
  <si>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</si>
  <si>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</si>
  <si>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</si>
  <si>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</si>
  <si>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</si>
  <si>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</si>
  <si>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</si>
  <si>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</si>
  <si>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</si>
  <si>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</si>
  <si>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</si>
  <si>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</si>
  <si>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</si>
  <si>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</si>
  <si>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</si>
  <si>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</si>
  <si>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</si>
  <si>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</si>
  <si>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</si>
  <si>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</si>
  <si>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</si>
  <si>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</si>
  <si>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</si>
  <si>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</si>
  <si>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</si>
  <si>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</si>
  <si>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</si>
  <si>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</si>
  <si>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</si>
  <si>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</si>
  <si>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</si>
  <si>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</si>
  <si>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</si>
  <si>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</si>
  <si>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</si>
  <si>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</si>
  <si>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</si>
  <si>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</si>
  <si>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</si>
  <si>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</si>
  <si>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</si>
  <si>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</si>
  <si>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</si>
  <si>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</si>
  <si>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</si>
  <si>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</si>
  <si>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</si>
  <si>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</si>
  <si>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</si>
  <si>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</si>
  <si>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</si>
  <si>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</si>
  <si>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</si>
  <si>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</si>
  <si>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</si>
  <si>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</si>
  <si>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</si>
  <si>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</si>
  <si>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</si>
  <si>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</si>
  <si>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</si>
  <si>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</si>
  <si>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</si>
  <si>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</si>
  <si>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</si>
  <si>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</si>
  <si>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</si>
  <si>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</si>
  <si>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</si>
  <si>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</si>
  <si>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</si>
  <si>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</si>
  <si>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</si>
  <si>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</si>
  <si>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</si>
  <si>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</si>
  <si>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</si>
  <si>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</si>
  <si>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</si>
  <si>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</si>
  <si>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</si>
  <si>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</si>
  <si>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</si>
  <si>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</si>
  <si>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</si>
  <si>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</si>
  <si>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</si>
  <si>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</si>
  <si>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</si>
  <si>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</si>
  <si>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</si>
  <si>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</si>
  <si>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</si>
  <si>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</si>
  <si>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</si>
  <si>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</si>
  <si>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</si>
  <si>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</si>
  <si>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</si>
  <si>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</si>
  <si>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</si>
  <si>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</si>
  <si>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</si>
  <si>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</si>
  <si>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</si>
  <si>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</si>
  <si>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</si>
  <si>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</si>
  <si>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</si>
  <si>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</si>
  <si>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</si>
  <si>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</si>
  <si>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</si>
  <si>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</si>
  <si>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</si>
  <si>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</si>
  <si>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</si>
  <si>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</si>
  <si>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</si>
  <si>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</si>
  <si>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</si>
  <si>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</si>
  <si>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</si>
  <si>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</si>
  <si>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</si>
  <si>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</si>
  <si>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</si>
  <si>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</si>
  <si>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</si>
  <si>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</si>
  <si>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</si>
  <si>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</si>
  <si>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</si>
  <si>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</si>
  <si>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</si>
  <si>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</si>
  <si>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</si>
  <si>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</si>
  <si>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</si>
  <si>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</si>
  <si>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</si>
  <si>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</si>
  <si>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</si>
  <si>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</si>
  <si>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</si>
  <si>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</si>
  <si>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</si>
  <si>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</si>
  <si>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</si>
  <si>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</si>
  <si>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</si>
  <si>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</si>
  <si>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</si>
  <si>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</si>
  <si>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</si>
  <si>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</si>
  <si>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</si>
  <si>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</si>
  <si>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</si>
  <si>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</si>
  <si>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</si>
  <si>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</si>
  <si>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</si>
  <si>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</si>
  <si>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</si>
  <si>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</si>
  <si>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</si>
  <si>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</si>
  <si>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</si>
  <si>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</si>
  <si>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</si>
  <si>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</si>
  <si>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</si>
  <si>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</si>
  <si>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</si>
  <si>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</si>
  <si>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</si>
  <si>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</si>
  <si>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</si>
  <si>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</si>
  <si>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</si>
  <si>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</si>
  <si>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</si>
  <si>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</si>
  <si>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</si>
  <si>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</si>
  <si>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</si>
  <si>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</si>
  <si>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</si>
  <si>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</si>
  <si>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</si>
  <si>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</si>
  <si>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</si>
  <si>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</si>
  <si>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</si>
  <si>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</si>
  <si>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</si>
  <si>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</si>
  <si>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</si>
  <si>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</si>
  <si>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</si>
  <si>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</si>
  <si>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</si>
  <si>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</si>
  <si>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</si>
  <si>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</si>
  <si>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</si>
  <si>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</si>
  <si>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</si>
  <si>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</si>
  <si>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</si>
  <si>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</si>
  <si>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</si>
  <si>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</si>
  <si>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</si>
  <si>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</si>
  <si>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</si>
  <si>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</si>
  <si>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</si>
  <si>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</si>
  <si>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</si>
  <si>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</si>
  <si>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</si>
  <si>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</si>
  <si>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</si>
  <si>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</si>
  <si>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</si>
  <si>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</si>
  <si>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</si>
  <si>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</si>
  <si>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</si>
  <si>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</si>
  <si>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</si>
  <si>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</si>
  <si>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</si>
  <si>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</si>
  <si>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</si>
  <si>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</si>
  <si>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</si>
  <si>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</si>
  <si>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</si>
  <si>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</si>
  <si>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</si>
  <si>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</si>
  <si>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</si>
  <si>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</si>
  <si>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</si>
  <si>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</si>
  <si>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</si>
  <si>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</si>
  <si>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</si>
  <si>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</si>
  <si>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</si>
  <si>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</si>
  <si>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</si>
  <si>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</si>
  <si>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</si>
  <si>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</si>
  <si>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</si>
  <si>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</si>
  <si>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</si>
  <si>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</si>
  <si>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</si>
  <si>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</si>
  <si>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</si>
  <si>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</si>
  <si>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</si>
  <si>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</si>
  <si>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</si>
  <si>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</si>
  <si>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</si>
  <si>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</si>
  <si>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</si>
  <si>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</si>
  <si>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</si>
  <si>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</si>
  <si>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</si>
  <si>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</si>
  <si>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</si>
  <si>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</si>
  <si>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</si>
  <si>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</si>
  <si>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</si>
  <si>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</si>
  <si>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</si>
  <si>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</si>
  <si>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</si>
  <si>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</si>
  <si>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</si>
  <si>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</si>
  <si>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</si>
  <si>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</si>
  <si>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</si>
  <si>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</si>
  <si>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</si>
  <si>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</si>
  <si>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</si>
  <si>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</si>
  <si>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</si>
  <si>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</si>
  <si>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</si>
  <si>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</si>
  <si>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</si>
  <si>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</si>
  <si>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</si>
  <si>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</si>
  <si>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</si>
  <si>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</si>
  <si>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</si>
  <si>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</si>
  <si>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</si>
  <si>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</si>
  <si>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</si>
  <si>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</si>
  <si>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</si>
  <si>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</si>
  <si>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</si>
  <si>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</si>
  <si>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</si>
  <si>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</si>
  <si>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</si>
  <si>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</si>
  <si>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</si>
  <si>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</si>
  <si>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</si>
  <si>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</si>
  <si>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</si>
  <si>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</si>
  <si>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</si>
  <si>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</si>
  <si>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</si>
  <si>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</si>
  <si>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</si>
  <si>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</si>
  <si>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</si>
  <si>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</si>
  <si>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</si>
  <si>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</si>
  <si>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</si>
  <si>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</si>
  <si>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</si>
  <si>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</si>
  <si>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</si>
  <si>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</si>
  <si>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</si>
  <si>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</si>
  <si>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</si>
  <si>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</si>
  <si>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</si>
  <si>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</si>
  <si>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</si>
  <si>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</si>
  <si>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</si>
  <si>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</si>
  <si>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</si>
  <si>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</si>
  <si>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</si>
  <si>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</si>
  <si>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</si>
  <si>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</si>
  <si>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</si>
  <si>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</si>
  <si>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</si>
  <si>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</si>
  <si>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</si>
  <si>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</si>
  <si>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</si>
  <si>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</si>
  <si>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</si>
  <si>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</si>
  <si>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</si>
  <si>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</si>
  <si>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</si>
  <si>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</si>
  <si>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</si>
  <si>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</si>
  <si>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</si>
  <si>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</si>
  <si>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</si>
  <si>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</si>
  <si>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</si>
  <si>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</si>
  <si>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</si>
  <si>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</si>
  <si>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</si>
  <si>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</si>
  <si>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</si>
  <si>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</si>
  <si>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</si>
  <si>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</si>
  <si>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</si>
  <si>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</si>
  <si>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</si>
  <si>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</si>
  <si>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</si>
  <si>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</si>
  <si>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</si>
  <si>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</si>
  <si>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</si>
  <si>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</si>
  <si>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</si>
  <si>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</si>
  <si>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</si>
  <si>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</si>
  <si>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</si>
  <si>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</si>
  <si>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</si>
  <si>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</si>
  <si>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</si>
  <si>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</si>
  <si>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</si>
  <si>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</si>
  <si>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</si>
  <si>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</si>
  <si>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</si>
  <si>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</si>
  <si>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</si>
  <si>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</si>
  <si>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</si>
  <si>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</si>
  <si>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</si>
  <si>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</si>
  <si>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</si>
  <si>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</si>
  <si>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</si>
  <si>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</si>
  <si>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</si>
  <si>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</si>
  <si>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</si>
  <si>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</si>
  <si>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</si>
  <si>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</si>
  <si>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</si>
  <si>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</si>
  <si>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</si>
  <si>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</si>
  <si>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</si>
  <si>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</si>
  <si>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</si>
  <si>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</si>
  <si>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</si>
  <si>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</si>
  <si>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</si>
  <si>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</si>
  <si>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</si>
  <si>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</si>
  <si>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</si>
  <si>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</si>
  <si>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</si>
  <si>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</si>
  <si>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</si>
  <si>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</si>
  <si>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</si>
  <si>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</si>
  <si>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</si>
  <si>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</si>
  <si>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</si>
  <si>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</si>
  <si>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</si>
  <si>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</si>
  <si>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</si>
  <si>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</si>
  <si>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</si>
  <si>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</si>
  <si>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</si>
  <si>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</si>
  <si>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</si>
  <si>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</si>
  <si>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</si>
  <si>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</si>
  <si>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</si>
  <si>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</si>
  <si>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</si>
  <si>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</si>
  <si>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</si>
  <si>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</si>
  <si>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</si>
  <si>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</si>
  <si>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</si>
  <si>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</si>
  <si>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</si>
  <si>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</si>
  <si>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</si>
  <si>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</si>
  <si>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</si>
  <si>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</si>
  <si>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</si>
  <si>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</si>
  <si>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</si>
  <si>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</si>
  <si>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</si>
  <si>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</si>
  <si>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</si>
  <si>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</si>
  <si>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</si>
  <si>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</si>
  <si>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</si>
  <si>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</si>
  <si>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</si>
  <si>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</si>
  <si>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</si>
  <si>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</si>
  <si>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</si>
  <si>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</si>
  <si>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</si>
  <si>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</si>
  <si>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</si>
  <si>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</si>
  <si>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</si>
  <si>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</si>
  <si>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</si>
  <si>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</si>
  <si>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</si>
  <si>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</si>
  <si>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</si>
  <si>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</si>
  <si>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</si>
  <si>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</si>
  <si>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</si>
  <si>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</si>
  <si>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</si>
  <si>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</si>
  <si>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</si>
  <si>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</si>
  <si>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</si>
  <si>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</si>
  <si>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</si>
  <si>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</si>
  <si>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</si>
  <si>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</si>
  <si>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</si>
  <si>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</si>
  <si>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</si>
  <si>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</si>
  <si>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</si>
  <si>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</si>
  <si>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</si>
  <si>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</si>
  <si>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</si>
  <si>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</si>
  <si>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</si>
  <si>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</si>
  <si>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</si>
  <si>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</si>
  <si>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</si>
  <si>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</si>
  <si>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</si>
  <si>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</si>
  <si>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</si>
  <si>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</si>
  <si>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</si>
  <si>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</si>
  <si>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</si>
  <si>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</si>
  <si>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</si>
  <si>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</si>
  <si>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</si>
  <si>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</si>
  <si>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</si>
  <si>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</si>
  <si>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</si>
  <si>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</si>
  <si>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</si>
  <si>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</si>
  <si>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</si>
  <si>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</si>
  <si>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</si>
  <si>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</si>
  <si>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</si>
  <si>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</si>
  <si>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</si>
  <si>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</si>
  <si>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</si>
  <si>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</si>
  <si>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</si>
  <si>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</si>
  <si>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</si>
  <si>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</si>
  <si>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</si>
  <si>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</si>
  <si>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</si>
  <si>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</si>
  <si>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</si>
  <si>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</si>
  <si>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</si>
  <si>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</si>
  <si>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</si>
  <si>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</si>
  <si>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</si>
  <si>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</si>
  <si>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</si>
  <si>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</si>
  <si>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</si>
  <si>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</si>
  <si>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</si>
  <si>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</si>
  <si>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</si>
  <si>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</si>
  <si>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</si>
  <si>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</si>
  <si>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</si>
  <si>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</si>
  <si>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</si>
  <si>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</si>
  <si>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</si>
  <si>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</si>
  <si>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</si>
  <si>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</si>
  <si>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</si>
  <si>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</si>
  <si>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</si>
  <si>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</si>
  <si>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</si>
  <si>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</si>
  <si>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</si>
  <si>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</si>
  <si>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</si>
  <si>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</si>
  <si>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</si>
  <si>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</si>
  <si>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</si>
  <si>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</si>
  <si>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</si>
  <si>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</si>
  <si>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</si>
  <si>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</si>
  <si>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</si>
  <si>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</si>
  <si>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</si>
  <si>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</si>
  <si>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</si>
  <si>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</si>
  <si>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</si>
  <si>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</si>
  <si>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</si>
  <si>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</si>
  <si>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</si>
  <si>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</si>
  <si>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</si>
  <si>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</si>
  <si>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</si>
  <si>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</si>
  <si>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</si>
  <si>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</si>
  <si>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</si>
  <si>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</si>
  <si>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</si>
  <si>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</si>
  <si>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</si>
  <si>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</si>
  <si>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</si>
  <si>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</si>
  <si>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</si>
  <si>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</si>
  <si>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</si>
  <si>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</si>
  <si>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</si>
  <si>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</si>
  <si>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</si>
  <si>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</si>
  <si>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</si>
  <si>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</si>
  <si>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</si>
  <si>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</si>
  <si>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</si>
  <si>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</si>
  <si>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</si>
  <si>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</si>
  <si>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</si>
  <si>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</si>
  <si>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</si>
  <si>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</si>
  <si>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</si>
  <si>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</si>
  <si>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</si>
  <si>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</si>
  <si>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</si>
  <si>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</si>
  <si>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</si>
  <si>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</si>
  <si>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</si>
  <si>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</si>
  <si>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</si>
  <si>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</si>
  <si>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</si>
  <si>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</si>
  <si>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</si>
  <si>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</si>
  <si>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</si>
  <si>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</si>
  <si>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</si>
  <si>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</si>
  <si>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</si>
  <si>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</si>
  <si>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</si>
  <si>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</si>
  <si>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</si>
  <si>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</si>
  <si>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</si>
  <si>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</si>
  <si>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</si>
  <si>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</si>
  <si>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</si>
  <si>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</si>
  <si>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</si>
  <si>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</si>
  <si>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</si>
  <si>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</si>
  <si>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</si>
  <si>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</si>
  <si>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</si>
  <si>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</si>
  <si>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</si>
  <si>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</si>
  <si>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</si>
  <si>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</si>
  <si>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</si>
  <si>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</si>
  <si>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</si>
  <si>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</si>
  <si>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</si>
  <si>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</si>
  <si>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</si>
  <si>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</si>
  <si>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</si>
  <si>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</si>
  <si>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</si>
  <si>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</si>
  <si>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</si>
  <si>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</si>
  <si>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</si>
  <si>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</si>
  <si>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</si>
  <si>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</si>
  <si>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</si>
  <si>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</si>
  <si>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</si>
  <si>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</si>
  <si>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</si>
  <si>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</si>
  <si>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</si>
  <si>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</si>
  <si>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</si>
  <si>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</si>
  <si>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</si>
  <si>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</si>
  <si>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</si>
  <si>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</si>
  <si>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</si>
  <si>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</si>
  <si>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</si>
  <si>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</si>
  <si>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</si>
  <si>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</si>
  <si>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</si>
  <si>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</si>
  <si>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</si>
  <si>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</si>
  <si>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</si>
  <si>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</si>
  <si>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</si>
  <si>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</si>
  <si>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</si>
  <si>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</si>
  <si>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</si>
  <si>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</si>
  <si>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</si>
  <si>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</si>
  <si>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</si>
  <si>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</si>
  <si>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</si>
  <si>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</si>
  <si>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</si>
  <si>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</si>
  <si>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</si>
  <si>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</si>
  <si>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</si>
  <si>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</si>
  <si>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</si>
  <si>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</si>
  <si>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</si>
  <si>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</si>
  <si>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</si>
  <si>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</si>
  <si>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</si>
  <si>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</si>
  <si>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</si>
  <si>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</si>
  <si>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</si>
  <si>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</si>
  <si>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</si>
  <si>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</si>
  <si>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</si>
  <si>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</si>
  <si>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</si>
  <si>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</si>
  <si>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</si>
  <si>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</si>
  <si>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</si>
  <si>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</si>
  <si>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</si>
  <si>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</si>
  <si>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</si>
  <si>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</si>
  <si>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</si>
  <si>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</si>
  <si>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</si>
  <si>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</si>
  <si>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</si>
  <si>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</si>
  <si>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</si>
  <si>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</si>
  <si>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</si>
  <si>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</si>
  <si>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</si>
  <si>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</si>
  <si>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</si>
  <si>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</si>
  <si>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</si>
  <si>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</si>
  <si>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</si>
  <si>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</si>
  <si>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</si>
  <si>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</si>
  <si>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</si>
  <si>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</si>
  <si>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</si>
  <si>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</si>
  <si>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</si>
  <si>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</si>
  <si>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</si>
  <si>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</si>
  <si>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</si>
  <si>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</si>
  <si>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</si>
  <si>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</si>
  <si>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</si>
  <si>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</si>
  <si>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</si>
  <si>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</si>
  <si>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</si>
  <si>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</si>
  <si>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</si>
  <si>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</si>
  <si>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</si>
  <si>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</si>
  <si>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</si>
  <si>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</si>
  <si>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</si>
  <si>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</si>
  <si>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</si>
  <si>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</si>
  <si>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</si>
  <si>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</si>
  <si>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</si>
  <si>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</si>
  <si>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</si>
  <si>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</si>
  <si>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</si>
  <si>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</si>
  <si>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</si>
  <si>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</si>
  <si>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</si>
  <si>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</si>
  <si>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</si>
  <si>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</si>
  <si>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</si>
  <si>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</si>
  <si>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</si>
  <si>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</si>
  <si>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</si>
  <si>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</si>
  <si>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</si>
  <si>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</si>
  <si>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</si>
  <si>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</si>
  <si>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</si>
  <si>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</si>
  <si>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</si>
  <si>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</si>
  <si>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</si>
  <si>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</si>
  <si>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</si>
  <si>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</si>
  <si>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</si>
  <si>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</si>
  <si>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</si>
  <si>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</si>
  <si>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</si>
  <si>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</si>
  <si>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</si>
  <si>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</si>
  <si>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</si>
  <si>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</si>
  <si>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</si>
  <si>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</si>
  <si>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</si>
  <si>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</si>
  <si>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</si>
  <si>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</si>
  <si>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</si>
  <si>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</si>
  <si>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</si>
  <si>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</si>
  <si>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</si>
  <si>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</si>
  <si>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</si>
  <si>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</si>
  <si>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</si>
  <si>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</si>
  <si>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</si>
  <si>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</si>
  <si>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</si>
  <si>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</si>
  <si>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</si>
  <si>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</si>
  <si>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</si>
  <si>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</si>
  <si>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</si>
  <si>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</si>
  <si>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</si>
  <si>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</si>
  <si>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</si>
  <si>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</si>
  <si>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</si>
  <si>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</si>
  <si>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</si>
  <si>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</si>
  <si>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</si>
  <si>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</si>
  <si>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</si>
  <si>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</si>
  <si>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</si>
  <si>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</si>
  <si>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</si>
  <si>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</si>
  <si>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</si>
  <si>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</si>
  <si>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</si>
  <si>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</si>
  <si>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</si>
  <si>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</si>
  <si>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</si>
  <si>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</si>
  <si>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</si>
  <si>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</si>
  <si>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</si>
  <si>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</si>
  <si>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</si>
  <si>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</si>
  <si>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</si>
  <si>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</si>
  <si>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</si>
  <si>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</si>
  <si>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</si>
  <si>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</si>
  <si>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</si>
  <si>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</si>
  <si>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</si>
  <si>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</si>
  <si>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</si>
  <si>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</si>
  <si>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</si>
  <si>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</si>
  <si>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</si>
  <si>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</si>
  <si>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</si>
  <si>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</si>
  <si>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</si>
  <si>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</si>
  <si>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</si>
  <si>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</si>
  <si>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</si>
  <si>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</si>
  <si>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</si>
  <si>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</si>
  <si>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</si>
  <si>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</si>
  <si>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</si>
  <si>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</si>
  <si>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</si>
  <si>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</si>
  <si>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</si>
  <si>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</si>
  <si>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</si>
  <si>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</si>
  <si>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</si>
  <si>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</si>
  <si>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</si>
  <si>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</si>
  <si>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</si>
  <si>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</si>
  <si>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</si>
  <si>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</si>
  <si>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</si>
  <si>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</si>
  <si>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</si>
  <si>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</si>
  <si>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</si>
  <si>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</si>
  <si>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</si>
  <si>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</si>
  <si>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</si>
  <si>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</si>
  <si>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</si>
  <si>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</si>
  <si>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</si>
  <si>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</si>
  <si>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</si>
  <si>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</si>
  <si>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</si>
  <si>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</si>
  <si>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</si>
  <si>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</si>
  <si>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</si>
  <si>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</si>
  <si>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</si>
  <si>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</si>
  <si>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</si>
  <si>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</si>
  <si>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</si>
  <si>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</si>
  <si>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</si>
  <si>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</si>
  <si>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</si>
  <si>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</si>
  <si>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</si>
  <si>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</si>
  <si>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</si>
  <si>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</si>
  <si>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</si>
  <si>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</si>
  <si>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</si>
  <si>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</si>
  <si>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</si>
  <si>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</si>
  <si>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</si>
  <si>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</si>
  <si>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</si>
  <si>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</si>
  <si>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</si>
  <si>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</si>
  <si>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</si>
  <si>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</si>
  <si>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</si>
  <si>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</si>
  <si>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</si>
  <si>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</si>
  <si>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</si>
  <si>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</si>
  <si>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</si>
  <si>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</si>
  <si>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</si>
  <si>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</si>
  <si>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</si>
  <si>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</si>
  <si>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</si>
  <si>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</si>
  <si>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</si>
  <si>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</si>
  <si>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</si>
  <si>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</si>
  <si>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</si>
  <si>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</si>
  <si>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</si>
  <si>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</si>
  <si>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</si>
  <si>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</si>
  <si>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</si>
  <si>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</si>
  <si>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</si>
  <si>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</si>
  <si>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</si>
  <si>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</si>
  <si>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</si>
  <si>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</si>
  <si>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</si>
  <si>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</si>
  <si>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</si>
  <si>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</si>
  <si>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</si>
  <si>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</si>
  <si>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</si>
  <si>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</si>
  <si>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</si>
  <si>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</si>
  <si>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</si>
  <si>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</si>
  <si>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</si>
  <si>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</si>
  <si>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</si>
  <si>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</si>
  <si>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</si>
  <si>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</si>
  <si>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</si>
  <si>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</si>
  <si>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</si>
  <si>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</si>
  <si>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</si>
  <si>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</si>
  <si>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</si>
  <si>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</si>
  <si>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</si>
  <si>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</si>
  <si>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</si>
  <si>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</si>
  <si>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</si>
  <si>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</si>
  <si>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</si>
  <si>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</si>
  <si>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</si>
  <si>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</si>
  <si>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</si>
  <si>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</si>
  <si>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</si>
  <si>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</si>
  <si>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</si>
  <si>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</si>
  <si>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</si>
  <si>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</si>
  <si>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</si>
  <si>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</si>
  <si>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</si>
  <si>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</si>
  <si>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</si>
  <si>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</si>
  <si>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</si>
  <si>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</si>
  <si>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</si>
  <si>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</si>
  <si>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</si>
  <si>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</si>
  <si>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</si>
  <si>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</si>
  <si>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</si>
  <si>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</si>
  <si>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</si>
  <si>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</si>
  <si>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</si>
  <si>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</si>
  <si>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</si>
  <si>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</si>
  <si>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</si>
  <si>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</si>
  <si>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</si>
  <si>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</si>
  <si>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</si>
  <si>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</si>
  <si>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</si>
  <si>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</si>
  <si>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</si>
  <si>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</si>
  <si>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</si>
  <si>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</si>
  <si>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</si>
  <si>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</si>
  <si>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</si>
  <si>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</si>
  <si>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</si>
  <si>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</si>
  <si>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</si>
  <si>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</si>
  <si>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</si>
  <si>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</si>
  <si>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</si>
  <si>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</si>
  <si>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</si>
  <si>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</si>
  <si>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</si>
  <si>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</si>
  <si>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</si>
  <si>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</si>
  <si>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</si>
  <si>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</si>
  <si>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</si>
  <si>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</si>
  <si>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</si>
  <si>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</si>
  <si>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</si>
  <si>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</si>
  <si>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</si>
  <si>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</si>
  <si>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</si>
  <si>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</si>
  <si>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</si>
  <si>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</si>
  <si>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</si>
  <si>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</si>
  <si>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</si>
  <si>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</si>
  <si>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</si>
  <si>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</si>
  <si>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</si>
  <si>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</si>
  <si>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</si>
  <si>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</si>
  <si>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</si>
  <si>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</si>
  <si>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</si>
  <si>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</si>
  <si>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</si>
  <si>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</si>
  <si>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</si>
  <si>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</si>
  <si>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</si>
  <si>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</si>
  <si>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</si>
  <si>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</si>
  <si>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</si>
  <si>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</si>
  <si>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</si>
  <si>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</si>
  <si>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</si>
  <si>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</si>
  <si>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</si>
  <si>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</si>
  <si>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</si>
  <si>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</si>
  <si>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</si>
  <si>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</si>
  <si>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</si>
  <si>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</si>
  <si>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</si>
  <si>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</si>
  <si>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</si>
  <si>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</si>
  <si>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</si>
  <si>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</si>
  <si>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</si>
  <si>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</si>
  <si>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</si>
  <si>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</si>
  <si>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</si>
  <si>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</si>
  <si>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</si>
  <si>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</si>
  <si>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</si>
  <si>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</si>
  <si>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</si>
  <si>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</si>
  <si>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</si>
  <si>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</si>
  <si>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</si>
  <si>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</si>
  <si>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</si>
  <si>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</si>
  <si>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</si>
  <si>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</si>
  <si>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</si>
  <si>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</si>
  <si>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</si>
  <si>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</si>
  <si>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</si>
  <si>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</si>
  <si>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</si>
  <si>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</si>
  <si>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</si>
  <si>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</si>
  <si>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</si>
  <si>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</si>
  <si>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</si>
  <si>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</si>
  <si>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</si>
  <si>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</si>
  <si>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</si>
  <si>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</si>
  <si>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</si>
  <si>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</si>
  <si>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</si>
  <si>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</si>
  <si>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</si>
  <si>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</si>
  <si>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</si>
  <si>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</si>
  <si>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</si>
  <si>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</si>
  <si>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</si>
  <si>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</si>
  <si>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</si>
  <si>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</si>
  <si>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</si>
  <si>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</si>
  <si>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</si>
  <si>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</si>
  <si>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</si>
  <si>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</si>
  <si>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</si>
  <si>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</si>
  <si>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</si>
  <si>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</si>
  <si>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</si>
  <si>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</si>
  <si>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</si>
  <si>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</si>
  <si>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</si>
  <si>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</si>
  <si>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</si>
  <si>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</si>
  <si>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</si>
  <si>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</si>
  <si>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</si>
  <si>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</si>
  <si>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</si>
  <si>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</si>
  <si>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</si>
  <si>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</si>
  <si>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</si>
  <si>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</si>
  <si>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</si>
  <si>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</si>
  <si>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</si>
  <si>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</si>
  <si>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</si>
  <si>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</si>
  <si>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</si>
  <si>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</si>
  <si>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</si>
  <si>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</si>
  <si>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</si>
  <si>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</si>
  <si>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</si>
  <si>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</si>
  <si>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</si>
  <si>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</si>
  <si>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</si>
  <si>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</si>
  <si>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</si>
  <si>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</si>
  <si>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</si>
  <si>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</si>
  <si>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</si>
  <si>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</si>
  <si>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</si>
  <si>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</si>
  <si>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</si>
  <si>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</si>
  <si>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</si>
  <si>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</si>
  <si>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</si>
  <si>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</si>
  <si>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</si>
  <si>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</si>
  <si>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</si>
  <si>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</si>
  <si>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</si>
  <si>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</si>
  <si>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</si>
  <si>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</si>
  <si>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</si>
  <si>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</si>
  <si>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</si>
  <si>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</si>
  <si>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</si>
  <si>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</si>
  <si>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</si>
  <si>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</si>
  <si>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</si>
  <si>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</si>
  <si>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</si>
  <si>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</si>
  <si>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</si>
  <si>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</si>
  <si>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</si>
  <si>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</si>
  <si>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</si>
  <si>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</si>
  <si>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</si>
  <si>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</si>
  <si>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</si>
  <si>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</si>
  <si>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</si>
  <si>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</si>
  <si>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</si>
  <si>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</si>
  <si>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</si>
  <si>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</si>
  <si>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</si>
  <si>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</si>
  <si>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</si>
  <si>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</si>
  <si>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</si>
  <si>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</si>
  <si>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</si>
  <si>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</si>
  <si>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</si>
  <si>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</si>
  <si>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</si>
  <si>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</si>
  <si>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</si>
  <si>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</si>
  <si>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</si>
  <si>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</si>
  <si>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</si>
  <si>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</si>
  <si>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</si>
  <si>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</si>
  <si>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</si>
  <si>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</si>
  <si>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</si>
  <si>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</si>
  <si>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</si>
  <si>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</si>
  <si>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</si>
  <si>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</si>
  <si>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</si>
  <si>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</si>
  <si>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</si>
  <si>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</si>
  <si>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</si>
  <si>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</si>
  <si>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</si>
  <si>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</si>
  <si>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</si>
  <si>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</si>
  <si>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</si>
  <si>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</si>
  <si>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</si>
  <si>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</si>
  <si>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</si>
  <si>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</si>
  <si>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</si>
  <si>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</si>
  <si>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</si>
  <si>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</si>
  <si>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</si>
  <si>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</si>
  <si>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</si>
  <si>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</si>
  <si>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</si>
  <si>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</si>
  <si>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</si>
  <si>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</si>
  <si>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</si>
  <si>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</si>
  <si>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</si>
  <si>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</si>
  <si>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</si>
  <si>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</si>
  <si>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</si>
  <si>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</si>
  <si>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</si>
  <si>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</si>
  <si>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</si>
  <si>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</si>
  <si>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</si>
  <si>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</si>
  <si>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</si>
  <si>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</si>
  <si>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</si>
  <si>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</si>
  <si>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</si>
  <si>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</si>
  <si>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</si>
  <si>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</si>
  <si>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</si>
  <si>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</si>
  <si>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</si>
  <si>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</si>
  <si>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</si>
  <si>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</si>
  <si>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</si>
  <si>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</si>
  <si>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</si>
  <si>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</si>
  <si>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</si>
  <si>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</si>
  <si>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</si>
  <si>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</si>
  <si>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</si>
  <si>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</si>
  <si>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</si>
  <si>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</si>
  <si>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</si>
  <si>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</si>
  <si>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</si>
  <si>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</si>
  <si>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</si>
  <si>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</si>
  <si>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</si>
  <si>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</si>
  <si>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</si>
  <si>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</si>
  <si>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</si>
  <si>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</si>
  <si>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</si>
  <si>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</si>
  <si>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</si>
  <si>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</si>
  <si>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</si>
  <si>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</si>
  <si>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</si>
  <si>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</si>
  <si>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</si>
  <si>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</si>
  <si>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</si>
  <si>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</si>
  <si>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</si>
  <si>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</si>
  <si>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</si>
  <si>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</si>
  <si>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</si>
  <si>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</si>
  <si>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</si>
  <si>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</si>
  <si>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</si>
  <si>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</si>
  <si>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</si>
  <si>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</si>
  <si>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</si>
  <si>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</si>
  <si>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</si>
  <si>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</si>
  <si>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</si>
  <si>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</si>
  <si>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</si>
  <si>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</si>
  <si>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</si>
  <si>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</si>
  <si>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</si>
  <si>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</si>
  <si>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</si>
  <si>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</si>
  <si>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</si>
  <si>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</si>
  <si>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</si>
  <si>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</si>
  <si>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</si>
  <si>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</si>
  <si>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</si>
  <si>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</si>
  <si>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</si>
  <si>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</si>
  <si>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</si>
  <si>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</si>
  <si>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</si>
  <si>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</si>
  <si>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</si>
  <si>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</si>
  <si>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</si>
  <si>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</si>
  <si>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</si>
  <si>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</si>
  <si>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</si>
  <si>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</si>
  <si>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</si>
  <si>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</si>
  <si>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</si>
  <si>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</si>
  <si>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</si>
  <si>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</si>
  <si>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</si>
  <si>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</si>
  <si>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</si>
  <si>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</si>
  <si>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</si>
  <si>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</si>
  <si>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</si>
  <si>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</si>
  <si>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</si>
  <si>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</si>
  <si>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</si>
  <si>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</si>
  <si>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</si>
  <si>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</si>
  <si>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</si>
  <si>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</si>
  <si>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</si>
  <si>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</si>
  <si>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</si>
  <si>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</si>
  <si>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</si>
  <si>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</si>
  <si>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</si>
  <si>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</si>
  <si>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</si>
  <si>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</si>
  <si>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</si>
  <si>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</si>
  <si>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</si>
  <si>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</si>
  <si>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</si>
  <si>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</si>
  <si>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</si>
  <si>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</si>
  <si>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</si>
  <si>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</si>
  <si>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</si>
  <si>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</si>
  <si>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</si>
  <si>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</si>
  <si>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</si>
  <si>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</si>
  <si>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</si>
  <si>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</si>
  <si>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</si>
  <si>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</si>
  <si>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</si>
  <si>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</si>
  <si>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</si>
  <si>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</si>
  <si>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</si>
  <si>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</si>
  <si>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</si>
  <si>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</si>
  <si>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</si>
  <si>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</si>
  <si>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</si>
  <si>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</si>
  <si>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</si>
  <si>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</si>
  <si>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</si>
  <si>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</si>
  <si>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</si>
  <si>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</si>
  <si>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</si>
  <si>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</si>
  <si>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</si>
  <si>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</si>
  <si>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</si>
  <si>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</si>
  <si>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</si>
  <si>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</si>
  <si>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</si>
  <si>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</si>
  <si>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</si>
  <si>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</si>
  <si>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</si>
  <si>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</si>
  <si>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</si>
  <si>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</si>
  <si>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</si>
  <si>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</si>
  <si>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</si>
  <si>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</si>
  <si>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</si>
  <si>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</si>
  <si>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</si>
  <si>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</si>
  <si>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</si>
  <si>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</si>
  <si>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</si>
  <si>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</si>
  <si>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</si>
  <si>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</si>
  <si>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</si>
  <si>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</si>
  <si>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</si>
  <si>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</si>
  <si>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</si>
  <si>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</si>
  <si>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</si>
  <si>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</si>
  <si>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</si>
  <si>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</si>
  <si>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</si>
  <si>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</si>
  <si>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</si>
  <si>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</si>
  <si>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</si>
  <si>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</si>
  <si>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</si>
  <si>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</si>
  <si>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</si>
  <si>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</si>
  <si>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</si>
  <si>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</si>
  <si>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</si>
  <si>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</si>
  <si>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</si>
  <si>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</si>
  <si>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</si>
  <si>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</si>
  <si>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</si>
  <si>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</si>
  <si>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</si>
  <si>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</si>
  <si>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</si>
  <si>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</si>
  <si>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</si>
  <si>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</si>
  <si>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</si>
  <si>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</si>
  <si>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</si>
  <si>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</si>
  <si>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</si>
  <si>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</si>
  <si>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</si>
  <si>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</si>
  <si>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</si>
  <si>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</si>
  <si>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</si>
  <si>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</si>
  <si>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</si>
  <si>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</si>
  <si>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</si>
  <si>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</si>
  <si>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</si>
  <si>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</si>
  <si>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</si>
  <si>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</si>
  <si>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</si>
  <si>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</si>
  <si>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</si>
  <si>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</si>
  <si>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</si>
  <si>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</si>
  <si>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</si>
  <si>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</si>
  <si>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</si>
  <si>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</si>
  <si>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</si>
  <si>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</si>
  <si>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</si>
  <si>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</si>
  <si>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</si>
  <si>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</si>
  <si>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</si>
  <si>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</si>
  <si>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</si>
  <si>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</si>
  <si>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</si>
  <si>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</si>
  <si>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</si>
  <si>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</si>
  <si>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</si>
  <si>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</si>
  <si>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</si>
  <si>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</si>
  <si>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</si>
  <si>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</si>
  <si>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</si>
  <si>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</si>
  <si>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</si>
  <si>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</si>
  <si>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</si>
  <si>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</si>
  <si>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</si>
  <si>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</si>
  <si>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</si>
  <si>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</si>
  <si>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</si>
  <si>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</si>
  <si>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</si>
  <si>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</si>
  <si>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</si>
  <si>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</si>
  <si>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</si>
  <si>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</si>
  <si>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</si>
  <si>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</si>
  <si>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</si>
  <si>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</si>
  <si>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</si>
  <si>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</si>
  <si>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</si>
  <si>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</si>
  <si>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</si>
  <si>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</si>
  <si>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</si>
  <si>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</si>
  <si>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</si>
  <si>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</si>
  <si>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</si>
  <si>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</si>
  <si>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</si>
  <si>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</si>
  <si>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</si>
  <si>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</si>
  <si>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</si>
  <si>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</si>
  <si>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</si>
  <si>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</si>
  <si>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</si>
  <si>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</si>
  <si>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</si>
  <si>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</si>
  <si>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</si>
  <si>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</si>
  <si>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</si>
  <si>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</si>
  <si>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</si>
  <si>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</si>
  <si>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</si>
  <si>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</si>
  <si>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</si>
  <si>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</si>
  <si>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</si>
  <si>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</si>
  <si>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</si>
  <si>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</si>
  <si>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</si>
  <si>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</si>
  <si>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</si>
  <si>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</si>
  <si>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</si>
  <si>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</si>
  <si>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</si>
  <si>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</si>
  <si>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</si>
  <si>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</si>
  <si>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</si>
  <si>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</si>
  <si>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</si>
  <si>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</si>
  <si>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</si>
  <si>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</si>
  <si>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</si>
  <si>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</si>
  <si>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</si>
  <si>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</si>
  <si>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</si>
  <si>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</si>
  <si>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</si>
  <si>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</si>
  <si>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</si>
  <si>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</si>
  <si>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</si>
  <si>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</si>
  <si>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</si>
  <si>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</si>
  <si>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</si>
  <si>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</si>
  <si>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</si>
  <si>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</si>
  <si>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</si>
  <si>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</si>
  <si>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</si>
  <si>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</si>
  <si>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</si>
  <si>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</si>
  <si>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</si>
  <si>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</si>
  <si>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</si>
  <si>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</si>
  <si>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</si>
  <si>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</si>
  <si>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</si>
  <si>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</si>
  <si>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</si>
  <si>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</si>
  <si>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</si>
  <si>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</si>
  <si>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</si>
  <si>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</si>
  <si>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</si>
  <si>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</si>
  <si>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</si>
  <si>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</si>
  <si>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</si>
  <si>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</si>
  <si>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</si>
  <si>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</si>
  <si>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</si>
  <si>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</si>
  <si>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</si>
  <si>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</si>
  <si>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</si>
  <si>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</si>
  <si>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</si>
  <si>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</si>
  <si>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</si>
  <si>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</si>
  <si>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</si>
  <si>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</si>
  <si>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</si>
  <si>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</si>
  <si>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</si>
  <si>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</si>
  <si>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</si>
  <si>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</si>
  <si>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</si>
  <si>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</si>
  <si>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</si>
  <si>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</si>
  <si>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</si>
  <si>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</si>
  <si>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</si>
  <si>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</si>
  <si>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</si>
  <si>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</si>
  <si>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</si>
  <si>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</si>
  <si>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</si>
  <si>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</si>
  <si>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</si>
  <si>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</si>
  <si>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</si>
  <si>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</si>
  <si>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</si>
  <si>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</si>
  <si>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</si>
  <si>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</si>
  <si>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</si>
  <si>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</si>
  <si>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</si>
  <si>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</si>
  <si>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</si>
  <si>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</si>
  <si>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</si>
  <si>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</si>
  <si>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</si>
  <si>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</si>
  <si>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</si>
  <si>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</si>
  <si>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</si>
  <si>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</si>
  <si>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</si>
  <si>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</si>
  <si>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</si>
  <si>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</si>
  <si>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</si>
  <si>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</si>
  <si>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</si>
  <si>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</si>
  <si>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</si>
  <si>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</si>
  <si>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</si>
  <si>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</si>
  <si>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</si>
  <si>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</si>
  <si>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</si>
  <si>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</si>
  <si>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</si>
  <si>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</si>
  <si>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</si>
  <si>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</si>
  <si>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</si>
  <si>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</si>
  <si>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</si>
  <si>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</si>
  <si>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</si>
  <si>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</si>
  <si>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</si>
  <si>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</si>
  <si>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</si>
  <si>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</si>
  <si>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</si>
  <si>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</si>
  <si>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</si>
  <si>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</si>
  <si>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</si>
  <si>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</si>
  <si>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</si>
  <si>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</si>
  <si>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</si>
  <si>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</si>
  <si>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</si>
  <si>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</si>
  <si>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</si>
  <si>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</si>
  <si>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</si>
  <si>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</si>
  <si>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</si>
  <si>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</si>
  <si>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</si>
  <si>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</si>
  <si>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</si>
  <si>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</si>
  <si>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</si>
  <si>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</si>
  <si>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</si>
  <si>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</si>
  <si>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</si>
  <si>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</si>
  <si>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</si>
  <si>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</si>
  <si>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</si>
  <si>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</si>
  <si>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</si>
  <si>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</si>
  <si>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</si>
  <si>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</si>
  <si>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</si>
  <si>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</si>
  <si>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</si>
  <si>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</si>
  <si>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</si>
  <si>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</si>
  <si>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</si>
  <si>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</si>
  <si>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</si>
  <si>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</si>
  <si>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</si>
  <si>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</si>
  <si>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</si>
  <si>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</si>
  <si>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</si>
  <si>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</si>
  <si>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</si>
  <si>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</si>
  <si>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</si>
  <si>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</si>
  <si>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</si>
  <si>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</si>
  <si>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</si>
  <si>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</si>
  <si>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</si>
  <si>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</si>
  <si>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</si>
  <si>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</si>
  <si>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</si>
  <si>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</si>
  <si>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</si>
  <si>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</si>
  <si>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</si>
  <si>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</si>
  <si>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</si>
  <si>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</si>
  <si>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</si>
  <si>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</si>
  <si>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</si>
  <si>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</si>
  <si>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</si>
  <si>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</si>
  <si>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</si>
  <si>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</si>
  <si>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</si>
  <si>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</si>
  <si>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</si>
  <si>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</si>
  <si>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</si>
  <si>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</si>
  <si>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</si>
  <si>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</si>
  <si>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</si>
  <si>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</si>
  <si>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</si>
  <si>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</si>
  <si>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</si>
  <si>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</si>
  <si>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</si>
  <si>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</si>
  <si>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</si>
  <si>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</si>
  <si>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</si>
  <si>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</si>
  <si>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</si>
  <si>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</si>
  <si>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</si>
  <si>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</si>
  <si>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</si>
  <si>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</si>
  <si>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</si>
  <si>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</si>
  <si>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</si>
  <si>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</si>
  <si>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</si>
  <si>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</si>
  <si>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</si>
  <si>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</si>
  <si>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</si>
  <si>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</si>
  <si>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</si>
  <si>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</si>
  <si>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</si>
  <si>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</si>
  <si>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</si>
  <si>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</si>
  <si>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</si>
  <si>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</si>
  <si>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</si>
  <si>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</si>
  <si>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</si>
  <si>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</si>
  <si>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</si>
  <si>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</si>
  <si>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</si>
  <si>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</si>
  <si>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</si>
  <si>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</si>
  <si>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</si>
  <si>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</si>
  <si>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</si>
  <si>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</si>
  <si>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</si>
  <si>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</si>
  <si>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</si>
  <si>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</si>
  <si>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</si>
  <si>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</si>
  <si>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</si>
  <si>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</si>
  <si>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</si>
  <si>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</si>
  <si>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</si>
  <si>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</si>
  <si>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</si>
  <si>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</si>
  <si>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</si>
  <si>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</si>
  <si>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</si>
  <si>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</si>
  <si>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</si>
  <si>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</si>
  <si>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</si>
  <si>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</si>
  <si>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</si>
  <si>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</si>
  <si>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</si>
  <si>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</si>
  <si>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</si>
  <si>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</si>
  <si>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</si>
  <si>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</si>
  <si>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</si>
  <si>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</si>
  <si>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</si>
  <si>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</si>
  <si>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</si>
  <si>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</si>
  <si>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</si>
  <si>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</si>
  <si>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</si>
  <si>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</si>
  <si>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</si>
  <si>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</si>
  <si>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</si>
  <si>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</si>
  <si>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</si>
  <si>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</si>
  <si>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</si>
  <si>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</si>
  <si>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</si>
  <si>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</si>
  <si>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</si>
  <si>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</si>
  <si>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</si>
  <si>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</si>
  <si>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</si>
  <si>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</si>
  <si>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</si>
  <si>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</si>
  <si>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</si>
  <si>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</si>
  <si>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</si>
  <si>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</si>
  <si>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</si>
  <si>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</si>
  <si>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</si>
  <si>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</si>
  <si>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</si>
  <si>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</si>
  <si>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</si>
  <si>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</si>
  <si>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</si>
  <si>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</si>
  <si>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</si>
  <si>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</si>
  <si>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</si>
  <si>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</si>
  <si>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</si>
  <si>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</si>
  <si>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</si>
  <si>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</si>
  <si>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</si>
  <si>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</si>
  <si>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</si>
  <si>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</si>
  <si>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</si>
  <si>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</si>
  <si>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</si>
  <si>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</si>
  <si>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</si>
  <si>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</si>
  <si>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</si>
  <si>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</si>
  <si>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</si>
  <si>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</si>
  <si>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</si>
  <si>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</si>
  <si>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</si>
  <si>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</si>
  <si>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</si>
  <si>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</si>
  <si>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</si>
  <si>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</si>
  <si>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</si>
  <si>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</si>
  <si>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</si>
  <si>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</si>
  <si>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</si>
  <si>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</si>
  <si>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</si>
  <si>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</si>
  <si>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</si>
  <si>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</si>
  <si>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</si>
  <si>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</si>
  <si>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</si>
  <si>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</si>
  <si>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</si>
  <si>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</si>
  <si>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</si>
  <si>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</si>
  <si>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</si>
  <si>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</si>
  <si>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</si>
  <si>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</si>
  <si>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</si>
  <si>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</si>
  <si>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</si>
  <si>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</si>
  <si>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</si>
  <si>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</si>
  <si>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</si>
  <si>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</si>
  <si>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</si>
  <si>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</si>
  <si>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</si>
  <si>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</si>
  <si>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</si>
  <si>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</si>
  <si>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</si>
  <si>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</si>
  <si>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</si>
  <si>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</si>
  <si>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</si>
  <si>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</si>
  <si>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</si>
  <si>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</si>
  <si>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</si>
  <si>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</si>
  <si>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</si>
  <si>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</si>
  <si>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</si>
  <si>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</si>
  <si>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</si>
  <si>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</si>
  <si>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</si>
  <si>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</si>
  <si>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</si>
  <si>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</si>
  <si>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</si>
  <si>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</si>
  <si>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</si>
  <si>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</si>
  <si>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</si>
  <si>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</si>
  <si>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</si>
  <si>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</si>
  <si>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</si>
  <si>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</si>
  <si>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</si>
  <si>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</si>
  <si>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</si>
  <si>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</si>
  <si>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</si>
  <si>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</si>
  <si>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</si>
  <si>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</si>
  <si>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</si>
  <si>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</si>
  <si>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</si>
  <si>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</si>
  <si>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</si>
  <si>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</si>
  <si>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</si>
  <si>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</si>
  <si>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</si>
  <si>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</si>
  <si>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</si>
  <si>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</si>
  <si>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</si>
  <si>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</si>
  <si>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</si>
  <si>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</si>
  <si>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</si>
  <si>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</si>
  <si>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</si>
  <si>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</si>
  <si>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</si>
  <si>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</si>
  <si>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</si>
  <si>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</si>
  <si>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</si>
  <si>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</si>
  <si>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</si>
  <si>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</si>
  <si>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</si>
  <si>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</si>
  <si>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</si>
  <si>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</si>
  <si>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</si>
  <si>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</si>
  <si>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</si>
  <si>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</si>
  <si>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</si>
  <si>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</si>
  <si>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</si>
  <si>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</si>
  <si>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</si>
  <si>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</si>
  <si>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</si>
  <si>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</si>
  <si>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</si>
  <si>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</si>
  <si>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</si>
  <si>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</si>
  <si>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</si>
  <si>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</si>
  <si>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</si>
  <si>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</si>
  <si>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</si>
  <si>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</si>
  <si>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</si>
  <si>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</si>
  <si>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</si>
  <si>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</si>
  <si>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</si>
  <si>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</si>
  <si>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</si>
  <si>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</si>
  <si>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</si>
  <si>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</si>
  <si>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</si>
  <si>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</si>
  <si>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</si>
  <si>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</si>
  <si>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</si>
  <si>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</si>
  <si>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</si>
  <si>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</si>
  <si>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</si>
  <si>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</si>
  <si>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</si>
  <si>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</si>
  <si>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</si>
  <si>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</si>
  <si>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</si>
  <si>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</si>
  <si>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</si>
  <si>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</si>
  <si>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</si>
  <si>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</si>
  <si>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</si>
  <si>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</si>
  <si>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</si>
  <si>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</si>
  <si>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</si>
  <si>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</si>
  <si>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</si>
  <si>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</si>
  <si>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</si>
  <si>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</si>
  <si>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</si>
  <si>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</si>
  <si>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</si>
  <si>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</si>
  <si>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</si>
  <si>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</si>
  <si>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</si>
  <si>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</si>
  <si>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</si>
  <si>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</si>
  <si>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</si>
  <si>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</si>
  <si>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</si>
  <si>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</si>
  <si>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</si>
  <si>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</si>
  <si>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</si>
  <si>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</si>
  <si>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</si>
  <si>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</si>
  <si>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</si>
  <si>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</si>
  <si>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</si>
  <si>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</si>
  <si>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</si>
  <si>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</si>
  <si>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</si>
  <si>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</si>
  <si>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</si>
  <si>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</si>
  <si>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</si>
  <si>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</si>
  <si>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</si>
  <si>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</si>
  <si>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</si>
  <si>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</si>
  <si>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</si>
  <si>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</si>
  <si>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</si>
  <si>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</si>
  <si>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</si>
  <si>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</si>
  <si>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</si>
  <si>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</si>
  <si>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</si>
  <si>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</si>
  <si>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</si>
  <si>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</si>
  <si>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</si>
  <si>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</si>
  <si>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</si>
  <si>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</si>
  <si>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</si>
  <si>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</si>
  <si>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</si>
  <si>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</si>
  <si>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</si>
  <si>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</si>
  <si>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</si>
  <si>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</si>
  <si>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</si>
  <si>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</si>
  <si>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</si>
  <si>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</si>
  <si>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</si>
  <si>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</si>
  <si>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</si>
  <si>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</si>
  <si>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</si>
  <si>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</si>
  <si>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</si>
  <si>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</si>
  <si>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</si>
  <si>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</si>
  <si>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</si>
  <si>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</si>
  <si>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</si>
  <si>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</si>
  <si>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</si>
  <si>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</si>
  <si>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</si>
  <si>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</si>
  <si>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</si>
  <si>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</si>
  <si>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</si>
  <si>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</si>
  <si>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</si>
  <si>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</si>
  <si>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</si>
  <si>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</si>
  <si>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</si>
  <si>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</si>
  <si>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</si>
  <si>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</si>
  <si>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</si>
  <si>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</si>
  <si>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</si>
  <si>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</si>
  <si>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</si>
  <si>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</si>
  <si>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</si>
  <si>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</si>
  <si>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</si>
  <si>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</si>
  <si>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</si>
  <si>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</si>
  <si>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</si>
  <si>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</si>
  <si>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</si>
  <si>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</si>
  <si>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</si>
  <si>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</si>
  <si>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</si>
  <si>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</si>
  <si>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</si>
  <si>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</si>
  <si>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</si>
  <si>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</si>
  <si>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</si>
  <si>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</si>
  <si>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</si>
  <si>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</si>
  <si>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</si>
  <si>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</si>
  <si>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</si>
  <si>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</si>
  <si>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</si>
  <si>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</si>
  <si>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</si>
  <si>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</si>
  <si>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</si>
  <si>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</si>
  <si>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</si>
  <si>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</si>
  <si>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</si>
  <si>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</si>
  <si>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</si>
  <si>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</si>
  <si>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</si>
  <si>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</si>
  <si>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</si>
  <si>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</si>
  <si>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</si>
  <si>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</si>
  <si>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</si>
  <si>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</si>
  <si>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</si>
  <si>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</si>
  <si>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</si>
  <si>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</si>
  <si>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</si>
  <si>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</si>
  <si>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</si>
  <si>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</si>
  <si>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</si>
  <si>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</si>
  <si>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</si>
  <si>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</si>
  <si>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</si>
  <si>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</si>
  <si>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</si>
  <si>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</si>
  <si>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</si>
  <si>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</si>
  <si>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</si>
  <si>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</si>
  <si>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</si>
  <si>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</si>
  <si>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</si>
  <si>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</si>
  <si>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</si>
  <si>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</si>
  <si>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</si>
  <si>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</si>
  <si>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</si>
  <si>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</si>
  <si>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</si>
  <si>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</si>
  <si>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</si>
  <si>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</si>
  <si>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</si>
  <si>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</si>
  <si>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</si>
  <si>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</si>
  <si>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</si>
  <si>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</si>
  <si>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</si>
  <si>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</si>
  <si>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</si>
  <si>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</si>
  <si>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</si>
  <si>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</si>
  <si>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</si>
  <si>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</si>
  <si>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</si>
  <si>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</si>
  <si>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</si>
  <si>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</si>
  <si>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</si>
  <si>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</si>
  <si>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</si>
  <si>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</si>
  <si>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</si>
  <si>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</si>
  <si>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</si>
  <si>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</si>
  <si>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</si>
  <si>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</si>
  <si>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</si>
  <si>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</si>
  <si>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</si>
  <si>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</si>
  <si>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</si>
  <si>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</si>
  <si>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</si>
  <si>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</si>
  <si>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</si>
  <si>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</si>
  <si>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</si>
  <si>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</si>
  <si>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</si>
  <si>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</si>
  <si>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</si>
  <si>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</si>
  <si>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</si>
  <si>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</si>
  <si>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</si>
  <si>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</si>
  <si>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</si>
  <si>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</si>
  <si>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</si>
  <si>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</si>
  <si>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</si>
  <si>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</si>
  <si>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</si>
  <si>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</si>
  <si>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</si>
  <si>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</si>
  <si>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</si>
  <si>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</si>
  <si>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</si>
  <si>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</si>
  <si>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</si>
  <si>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</si>
  <si>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</si>
  <si>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</si>
  <si>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</si>
  <si>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</si>
  <si>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</si>
  <si>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</si>
  <si>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</si>
  <si>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</si>
  <si>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</si>
  <si>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</si>
  <si>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</si>
  <si>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</si>
  <si>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</si>
  <si>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</si>
  <si>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</si>
  <si>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</si>
  <si>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</si>
  <si>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</si>
  <si>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</si>
  <si>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</si>
  <si>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</si>
  <si>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</si>
  <si>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</si>
  <si>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</si>
  <si>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</si>
  <si>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</si>
  <si>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</si>
  <si>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</si>
  <si>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</si>
  <si>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</si>
  <si>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</si>
  <si>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</si>
  <si>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</si>
  <si>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</si>
  <si>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</si>
  <si>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</si>
  <si>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</si>
  <si>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</si>
  <si>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</si>
  <si>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</si>
  <si>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</si>
  <si>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</si>
  <si>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</si>
  <si>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</si>
  <si>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</si>
  <si>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</si>
  <si>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</si>
  <si>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</si>
  <si>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</si>
  <si>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</si>
  <si>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</si>
  <si>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</si>
  <si>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</si>
  <si>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</si>
  <si>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</si>
  <si>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</si>
  <si>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</si>
  <si>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</si>
  <si>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</si>
  <si>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</si>
  <si>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</si>
  <si>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</si>
  <si>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</si>
  <si>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</si>
  <si>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</si>
  <si>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</si>
  <si>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</si>
  <si>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</si>
  <si>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</si>
  <si>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</si>
  <si>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</si>
  <si>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</si>
  <si>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</si>
  <si>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</si>
  <si>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</si>
  <si>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</si>
  <si>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</si>
  <si>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</si>
  <si>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</si>
  <si>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</si>
  <si>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</si>
  <si>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</si>
  <si>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</si>
  <si>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</si>
  <si>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</si>
  <si>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</si>
  <si>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</si>
  <si>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</si>
  <si>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</si>
  <si>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</si>
  <si>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</si>
  <si>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</si>
  <si>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</si>
  <si>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</si>
  <si>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</si>
  <si>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</si>
  <si>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</si>
  <si>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</si>
  <si>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</si>
  <si>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</si>
  <si>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</si>
  <si>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</si>
  <si>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</si>
  <si>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</si>
  <si>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</si>
  <si>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</si>
  <si>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</si>
  <si>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</si>
  <si>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</si>
  <si>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</si>
  <si>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</si>
  <si>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</si>
  <si>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</si>
  <si>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</si>
  <si>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</si>
  <si>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</si>
  <si>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</si>
  <si>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</si>
  <si>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</si>
  <si>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</si>
  <si>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</si>
  <si>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</si>
  <si>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</si>
  <si>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</si>
  <si>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</si>
  <si>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</si>
  <si>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</si>
  <si>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</si>
  <si>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</si>
  <si>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</si>
  <si>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</si>
  <si>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</si>
  <si>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</si>
  <si>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</si>
  <si>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</si>
  <si>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</si>
  <si>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</si>
  <si>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</si>
  <si>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</si>
  <si>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</si>
  <si>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</si>
  <si>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</si>
  <si>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</si>
  <si>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</si>
  <si>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</si>
  <si>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</si>
  <si>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</si>
  <si>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</si>
  <si>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</si>
  <si>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</si>
  <si>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</si>
  <si>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</si>
  <si>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</si>
  <si>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</si>
  <si>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</si>
  <si>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</si>
  <si>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</si>
  <si>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</si>
  <si>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</si>
  <si>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</si>
  <si>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</si>
  <si>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</si>
  <si>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</si>
  <si>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</si>
  <si>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</si>
  <si>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</si>
  <si>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</si>
  <si>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</si>
  <si>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</si>
  <si>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</si>
  <si>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</si>
  <si>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</si>
  <si>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</si>
  <si>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</si>
  <si>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</si>
  <si>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</si>
  <si>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</si>
  <si>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</si>
  <si>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</si>
  <si>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</si>
  <si>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</si>
  <si>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</si>
  <si>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</si>
  <si>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</si>
  <si>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</si>
  <si>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</si>
  <si>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</si>
  <si>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</si>
  <si>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</si>
  <si>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</si>
  <si>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</si>
  <si>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</si>
  <si>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</si>
  <si>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</si>
  <si>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</si>
  <si>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</si>
  <si>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</si>
  <si>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</si>
  <si>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</si>
  <si>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</si>
  <si>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</si>
  <si>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</si>
  <si>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</si>
  <si>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</si>
  <si>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</si>
  <si>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</si>
  <si>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</si>
  <si>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</si>
  <si>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</si>
  <si>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</si>
  <si>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</si>
  <si>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</si>
  <si>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</si>
  <si>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</si>
  <si>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</si>
  <si>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</si>
  <si>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</si>
  <si>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</si>
  <si>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</si>
  <si>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</si>
  <si>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</si>
  <si>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</si>
  <si>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</si>
  <si>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</si>
  <si>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</si>
  <si>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</si>
  <si>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</si>
  <si>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</si>
  <si>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</si>
  <si>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</si>
  <si>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</si>
  <si>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</si>
  <si>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</si>
  <si>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</si>
  <si>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</si>
  <si>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</si>
  <si>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</si>
  <si>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</si>
  <si>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</si>
  <si>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</si>
  <si>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</si>
  <si>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</si>
  <si>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</si>
  <si>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</si>
  <si>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</si>
  <si>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</si>
  <si>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</si>
  <si>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</si>
  <si>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</si>
  <si>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</si>
  <si>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</si>
  <si>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</si>
  <si>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</si>
  <si>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</si>
  <si>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</si>
  <si>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</si>
  <si>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</si>
  <si>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</si>
  <si>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</si>
  <si>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</si>
  <si>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</si>
  <si>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</si>
  <si>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</si>
  <si>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</si>
  <si>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</si>
  <si>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</si>
  <si>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</si>
  <si>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</si>
  <si>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</si>
  <si>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</si>
  <si>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</si>
  <si>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</si>
  <si>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</si>
  <si>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</si>
  <si>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</si>
  <si>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</si>
  <si>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</si>
  <si>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</si>
  <si>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</si>
  <si>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</si>
  <si>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</si>
  <si>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</si>
  <si>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</si>
  <si>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</si>
  <si>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</si>
  <si>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</si>
  <si>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</si>
  <si>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</si>
  <si>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</si>
  <si>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</si>
  <si>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</si>
  <si>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</si>
  <si>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</si>
  <si>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</si>
  <si>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</si>
  <si>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</si>
  <si>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</si>
  <si>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</si>
  <si>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</si>
  <si>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</si>
  <si>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</si>
  <si>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</si>
  <si>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</si>
  <si>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</si>
  <si>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</si>
  <si>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</si>
  <si>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</si>
  <si>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</si>
  <si>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</si>
  <si>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</si>
  <si>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</si>
  <si>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</si>
  <si>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</si>
  <si>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</si>
  <si>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</si>
  <si>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</si>
  <si>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</si>
  <si>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</si>
  <si>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</si>
  <si>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</si>
  <si>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</si>
  <si>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</si>
  <si>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</si>
  <si>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</si>
  <si>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</si>
  <si>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</si>
  <si>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</si>
  <si>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</si>
  <si>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</si>
  <si>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</si>
  <si>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</si>
  <si>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</si>
  <si>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</si>
  <si>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</si>
  <si>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</si>
  <si>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</si>
  <si>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</si>
  <si>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</si>
  <si>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</si>
  <si>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</si>
  <si>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</si>
  <si>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</si>
  <si>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</si>
  <si>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</si>
  <si>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</si>
  <si>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</si>
  <si>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</si>
  <si>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</si>
  <si>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</si>
  <si>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</si>
  <si>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</si>
  <si>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</si>
  <si>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</si>
  <si>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</si>
  <si>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</si>
  <si>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</si>
  <si>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</si>
  <si>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</si>
  <si>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</si>
  <si>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</si>
  <si>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</si>
  <si>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</si>
  <si>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</si>
  <si>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</si>
  <si>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</si>
  <si>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</si>
  <si>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</si>
  <si>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</si>
  <si>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</si>
  <si>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</si>
  <si>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</si>
  <si>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</si>
  <si>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</si>
  <si>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</si>
  <si>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</si>
  <si>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</si>
  <si>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</si>
  <si>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</si>
  <si>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</si>
  <si>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</si>
  <si>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</si>
  <si>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</si>
  <si>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</si>
  <si>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</si>
  <si>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</si>
  <si>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</si>
  <si>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</si>
  <si>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</si>
  <si>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</si>
  <si>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</si>
  <si>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</si>
  <si>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</si>
  <si>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</si>
  <si>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</si>
  <si>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</si>
  <si>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</si>
  <si>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</si>
  <si>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</si>
  <si>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</si>
  <si>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</si>
  <si>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</si>
  <si>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</si>
  <si>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</si>
  <si>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</si>
  <si>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</si>
  <si>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</si>
  <si>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</si>
  <si>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</si>
  <si>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</si>
  <si>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</si>
  <si>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</si>
  <si>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</si>
  <si>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</si>
  <si>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</si>
  <si>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</si>
  <si>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</si>
  <si>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</si>
  <si>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</si>
  <si>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</si>
  <si>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</si>
  <si>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</si>
  <si>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</si>
  <si>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</si>
  <si>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</si>
  <si>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</si>
  <si>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</si>
  <si>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</si>
  <si>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</si>
  <si>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</si>
  <si>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</si>
  <si>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</si>
  <si>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</si>
  <si>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</si>
  <si>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</si>
  <si>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</si>
  <si>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</si>
  <si>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</si>
  <si>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</si>
  <si>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</si>
  <si>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</si>
  <si>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</si>
  <si>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</si>
  <si>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</si>
  <si>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</si>
  <si>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</si>
  <si>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</si>
  <si>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</si>
  <si>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</si>
  <si>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</si>
  <si>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</si>
  <si>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</si>
  <si>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</si>
  <si>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</si>
  <si>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</si>
  <si>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</si>
  <si>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</si>
  <si>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</si>
  <si>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</si>
  <si>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</si>
  <si>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</si>
  <si>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</si>
  <si>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</si>
  <si>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</si>
  <si>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</si>
  <si>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</si>
  <si>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</si>
  <si>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</si>
  <si>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</si>
  <si>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</si>
  <si>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</si>
  <si>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</si>
  <si>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</si>
  <si>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</si>
  <si>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</si>
  <si>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</si>
  <si>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</si>
  <si>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</si>
  <si>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</si>
  <si>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</si>
  <si>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</si>
  <si>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</si>
  <si>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</si>
  <si>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</si>
  <si>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</si>
  <si>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</si>
  <si>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</si>
  <si>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</si>
  <si>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</si>
  <si>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</si>
  <si>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</si>
  <si>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</si>
  <si>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</si>
  <si>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</si>
  <si>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</si>
  <si>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</si>
  <si>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</si>
  <si>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</si>
  <si>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</si>
  <si>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</si>
  <si>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</si>
  <si>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</si>
  <si>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</si>
  <si>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</si>
  <si>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</si>
  <si>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</si>
  <si>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</si>
  <si>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</si>
  <si>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</si>
  <si>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</si>
  <si>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</si>
  <si>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</si>
  <si>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</si>
  <si>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</si>
  <si>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</si>
  <si>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</si>
  <si>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</si>
  <si>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</si>
  <si>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</si>
  <si>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</si>
  <si>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</si>
  <si>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</si>
  <si>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</si>
  <si>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</si>
  <si>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</si>
  <si>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</si>
  <si>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</si>
  <si>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</si>
  <si>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</si>
  <si>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</si>
  <si>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</si>
  <si>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</si>
  <si>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</si>
  <si>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</si>
  <si>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</si>
  <si>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</si>
  <si>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</si>
  <si>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</si>
  <si>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</si>
  <si>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</si>
  <si>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</si>
  <si>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</si>
  <si>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</si>
  <si>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</si>
  <si>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</si>
  <si>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</si>
  <si>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</si>
  <si>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</si>
  <si>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</si>
  <si>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</si>
  <si>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</si>
  <si>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</si>
  <si>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</si>
  <si>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</si>
  <si>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</si>
  <si>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</si>
  <si>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</si>
  <si>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</si>
  <si>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</si>
  <si>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</si>
  <si>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</si>
  <si>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</si>
  <si>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</si>
  <si>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</si>
  <si>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</si>
  <si>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</si>
  <si>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</si>
  <si>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</si>
  <si>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</si>
  <si>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</si>
  <si>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</si>
  <si>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</si>
  <si>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</si>
  <si>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</si>
  <si>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</si>
  <si>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</si>
  <si>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</si>
  <si>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</si>
  <si>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</si>
  <si>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</si>
  <si>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</si>
  <si>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</si>
  <si>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</si>
  <si>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</si>
  <si>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</si>
  <si>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</si>
  <si>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</si>
  <si>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</si>
  <si>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</si>
  <si>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</si>
  <si>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</si>
  <si>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</si>
  <si>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</si>
  <si>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</si>
  <si>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</si>
  <si>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</si>
  <si>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</si>
  <si>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</si>
  <si>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</si>
  <si>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</si>
  <si>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</si>
  <si>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</si>
  <si>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</si>
  <si>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</si>
  <si>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</si>
  <si>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</si>
  <si>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</si>
  <si>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</si>
  <si>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</si>
  <si>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</si>
  <si>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</si>
  <si>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</si>
  <si>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</si>
  <si>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</si>
  <si>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</si>
  <si>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</si>
  <si>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</si>
  <si>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</si>
  <si>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</si>
  <si>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</si>
  <si>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</si>
  <si>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</si>
  <si>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</si>
  <si>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</si>
  <si>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</si>
  <si>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</si>
  <si>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</si>
  <si>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</si>
  <si>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</si>
  <si>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</si>
  <si>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</si>
  <si>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</si>
  <si>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</si>
  <si>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</si>
  <si>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</si>
  <si>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</si>
  <si>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</si>
  <si>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</si>
  <si>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</si>
  <si>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</si>
  <si>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</si>
  <si>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</si>
  <si>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</si>
  <si>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</si>
  <si>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</si>
  <si>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</si>
  <si>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</si>
  <si>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</si>
  <si>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</si>
  <si>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</si>
  <si>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</si>
  <si>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</si>
  <si>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</si>
  <si>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</si>
  <si>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</si>
  <si>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</si>
  <si>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</si>
  <si>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</si>
  <si>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</si>
  <si>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</si>
  <si>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</si>
  <si>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</si>
  <si>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</si>
  <si>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</si>
  <si>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</si>
  <si>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</si>
  <si>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</si>
  <si>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</si>
  <si>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</si>
  <si>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</si>
  <si>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</si>
  <si>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</si>
  <si>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</si>
  <si>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</si>
  <si>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</si>
  <si>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</si>
  <si>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</si>
  <si>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</si>
  <si>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</si>
  <si>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</si>
  <si>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</si>
  <si>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</si>
  <si>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</si>
  <si>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</si>
  <si>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</si>
  <si>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</si>
  <si>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</si>
  <si>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</si>
  <si>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</si>
  <si>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</si>
  <si>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</si>
  <si>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</si>
  <si>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</si>
  <si>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</si>
  <si>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</si>
  <si>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</si>
  <si>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</si>
  <si>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</si>
  <si>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</si>
  <si>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</si>
  <si>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</si>
  <si>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</si>
  <si>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</si>
  <si>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</si>
  <si>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</si>
  <si>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</si>
  <si>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</si>
  <si>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</si>
  <si>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</si>
  <si>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</si>
  <si>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</si>
  <si>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</si>
  <si>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</si>
  <si>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</si>
  <si>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</si>
  <si>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</si>
  <si>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</si>
  <si>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</si>
  <si>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</si>
  <si>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</si>
  <si>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</si>
  <si>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</si>
  <si>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</si>
  <si>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</si>
  <si>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</si>
  <si>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</si>
  <si>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</si>
  <si>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</si>
  <si>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</si>
  <si>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</si>
  <si>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</si>
  <si>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</si>
  <si>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</si>
  <si>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</si>
  <si>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</si>
  <si>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</si>
  <si>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</si>
  <si>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</si>
  <si>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</si>
  <si>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</si>
  <si>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</si>
  <si>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</si>
  <si>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</si>
  <si>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</si>
  <si>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</si>
  <si>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</si>
  <si>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</si>
  <si>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</si>
  <si>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</si>
  <si>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</si>
  <si>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</si>
  <si>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</si>
  <si>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</si>
  <si>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</si>
  <si>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</si>
  <si>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</si>
  <si>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</si>
  <si>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</si>
  <si>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</si>
  <si>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</si>
  <si>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</si>
  <si>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</si>
  <si>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</si>
  <si>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</si>
  <si>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</si>
  <si>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</si>
  <si>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</si>
  <si>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</si>
  <si>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</si>
  <si>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</si>
  <si>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</si>
  <si>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</si>
  <si>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</si>
  <si>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</si>
  <si>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</si>
  <si>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</si>
  <si>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</si>
  <si>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</si>
  <si>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</si>
  <si>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</si>
  <si>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</si>
  <si>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</si>
  <si>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</si>
  <si>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</si>
  <si>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</si>
  <si>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</si>
  <si>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</si>
  <si>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</si>
  <si>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</si>
  <si>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</si>
  <si>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</si>
  <si>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</si>
  <si>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</si>
  <si>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</si>
  <si>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</si>
  <si>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</si>
  <si>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</si>
  <si>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</si>
  <si>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</si>
  <si>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</si>
  <si>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</si>
  <si>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</si>
  <si>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</si>
  <si>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</si>
  <si>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</si>
  <si>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</si>
  <si>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</si>
  <si>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</si>
  <si>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</si>
  <si>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</si>
  <si>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</si>
  <si>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</si>
  <si>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</si>
  <si>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</si>
  <si>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</si>
  <si>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</si>
  <si>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</si>
  <si>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</si>
  <si>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</si>
  <si>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</si>
  <si>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</si>
  <si>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</si>
  <si>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</si>
  <si>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</si>
  <si>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</si>
  <si>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</si>
  <si>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</si>
  <si>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</si>
  <si>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</si>
  <si>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</si>
  <si>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</si>
  <si>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</si>
  <si>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</si>
  <si>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</si>
  <si>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</si>
  <si>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</si>
  <si>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</si>
  <si>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</si>
  <si>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</si>
  <si>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</si>
  <si>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</si>
  <si>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</si>
  <si>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</si>
  <si>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</si>
  <si>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</si>
  <si>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</si>
  <si>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</si>
  <si>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</si>
  <si>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</si>
  <si>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</si>
  <si>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</si>
  <si>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</si>
  <si>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</si>
  <si>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</si>
  <si>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</si>
  <si>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</si>
  <si>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</si>
  <si>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</si>
  <si>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</si>
  <si>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</si>
  <si>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</si>
  <si>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</si>
  <si>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</si>
  <si>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</si>
  <si>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</si>
  <si>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</si>
  <si>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</si>
  <si>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</si>
  <si>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</si>
  <si>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</si>
  <si>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</si>
  <si>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</si>
  <si>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</si>
  <si>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</si>
  <si>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</si>
  <si>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</si>
  <si>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</si>
  <si>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</si>
  <si>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</si>
  <si>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</si>
  <si>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</si>
  <si>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</si>
  <si>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</si>
  <si>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</si>
  <si>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</si>
  <si>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</si>
  <si>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</si>
  <si>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</si>
  <si>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</si>
  <si>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</si>
  <si>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</si>
  <si>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</si>
  <si>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</si>
  <si>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</si>
  <si>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</si>
  <si>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</si>
  <si>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</si>
  <si>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</si>
  <si>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</si>
  <si>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</si>
  <si>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</si>
  <si>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</si>
  <si>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</si>
  <si>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</si>
  <si>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</si>
  <si>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</si>
  <si>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</si>
  <si>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</si>
  <si>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</si>
  <si>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</si>
  <si>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</si>
  <si>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</si>
  <si>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</si>
  <si>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</si>
  <si>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</si>
  <si>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</si>
  <si>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</si>
  <si>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</si>
  <si>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</si>
  <si>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</si>
  <si>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</si>
  <si>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</si>
  <si>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</si>
  <si>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</si>
  <si>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</si>
  <si>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</si>
  <si>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</si>
  <si>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</si>
  <si>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</si>
  <si>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</si>
  <si>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</si>
  <si>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</si>
  <si>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</si>
  <si>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</si>
  <si>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</si>
  <si>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</si>
  <si>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</si>
  <si>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</si>
  <si>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</si>
  <si>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</si>
  <si>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</si>
  <si>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</si>
  <si>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</si>
  <si>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</si>
  <si>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</si>
  <si>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</si>
  <si>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</si>
  <si>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</si>
  <si>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</si>
  <si>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</si>
  <si>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</si>
  <si>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</si>
  <si>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</si>
  <si>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</si>
  <si>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</si>
  <si>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</si>
  <si>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</si>
  <si>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</si>
  <si>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</si>
  <si>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</si>
  <si>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</si>
  <si>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</si>
  <si>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</si>
  <si>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</si>
  <si>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</si>
  <si>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</si>
  <si>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</si>
  <si>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</si>
  <si>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</si>
  <si>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</si>
  <si>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</si>
  <si>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</si>
  <si>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</si>
  <si>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</si>
  <si>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</si>
  <si>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</si>
  <si>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</si>
  <si>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</si>
  <si>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</si>
  <si>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</si>
  <si>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</si>
  <si>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</si>
  <si>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</si>
  <si>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</si>
  <si>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</si>
  <si>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</si>
  <si>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</si>
  <si>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</si>
  <si>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</si>
  <si>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</si>
  <si>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</si>
  <si>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</si>
  <si>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</si>
  <si>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</si>
  <si>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</si>
  <si>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</si>
  <si>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</si>
  <si>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</si>
  <si>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</si>
  <si>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</si>
  <si>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</si>
  <si>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</si>
  <si>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</si>
  <si>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</si>
  <si>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</si>
  <si>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</si>
  <si>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</si>
  <si>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</si>
  <si>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</si>
  <si>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</si>
  <si>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</si>
  <si>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</si>
  <si>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</si>
  <si>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</si>
  <si>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</si>
  <si>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</si>
  <si>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</si>
  <si>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</si>
  <si>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</si>
  <si>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</si>
  <si>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</si>
  <si>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</si>
  <si>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</si>
  <si>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</si>
  <si>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</si>
  <si>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</si>
  <si>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</si>
  <si>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</si>
  <si>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</si>
  <si>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</si>
  <si>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</si>
  <si>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</si>
  <si>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</si>
  <si>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</si>
  <si>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</si>
  <si>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</si>
  <si>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</si>
  <si>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</si>
  <si>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</si>
  <si>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</si>
  <si>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</si>
  <si>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</si>
  <si>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</si>
  <si>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</si>
  <si>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</si>
  <si>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</si>
  <si>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</si>
  <si>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</si>
  <si>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</si>
  <si>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</si>
  <si>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</si>
  <si>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</si>
  <si>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</si>
  <si>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</si>
  <si>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</si>
  <si>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</si>
  <si>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</si>
  <si>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</si>
  <si>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</si>
  <si>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</si>
  <si>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</si>
  <si>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</si>
  <si>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</si>
  <si>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</si>
  <si>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</si>
  <si>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</si>
  <si>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</si>
  <si>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</si>
  <si>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</si>
  <si>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</si>
  <si>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</si>
  <si>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</si>
  <si>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</si>
  <si>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</si>
  <si>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</si>
  <si>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</si>
  <si>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</si>
  <si>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</si>
  <si>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</si>
  <si>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</si>
  <si>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</si>
  <si>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</si>
  <si>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</si>
  <si>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</si>
  <si>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</si>
  <si>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</si>
  <si>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</si>
  <si>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</si>
  <si>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</si>
  <si>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</si>
  <si>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</si>
  <si>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</si>
  <si>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</si>
  <si>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</si>
  <si>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</si>
  <si>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</si>
  <si>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</si>
  <si>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</si>
  <si>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</si>
  <si>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</si>
  <si>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</si>
  <si>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</si>
  <si>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</si>
  <si>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</si>
  <si>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</si>
  <si>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</si>
  <si>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</si>
  <si>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</si>
  <si>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</si>
  <si>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</si>
  <si>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</si>
  <si>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</si>
  <si>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</si>
  <si>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</si>
  <si>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</si>
  <si>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</si>
  <si>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</si>
  <si>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</si>
  <si>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</si>
  <si>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</si>
  <si>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</si>
  <si>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</si>
  <si>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</si>
  <si>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</si>
  <si>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</si>
  <si>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</si>
  <si>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</si>
  <si>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</si>
  <si>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</si>
  <si>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</si>
  <si>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</si>
  <si>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</si>
  <si>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</si>
  <si>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</si>
  <si>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</si>
  <si>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</si>
  <si>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</si>
  <si>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</si>
  <si>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</si>
  <si>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</si>
  <si>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</si>
  <si>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</si>
  <si>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</si>
  <si>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</si>
  <si>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</si>
  <si>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</si>
  <si>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</si>
  <si>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</si>
  <si>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</si>
  <si>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</si>
  <si>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</si>
  <si>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</si>
  <si>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</si>
  <si>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</si>
  <si>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</si>
  <si>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</si>
  <si>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</si>
  <si>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</si>
  <si>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</si>
  <si>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</si>
  <si>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</si>
  <si>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</si>
  <si>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</si>
  <si>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</si>
  <si>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</si>
  <si>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</si>
  <si>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</si>
  <si>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</si>
  <si>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</si>
  <si>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</si>
  <si>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</si>
  <si>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</si>
  <si>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</si>
  <si>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</si>
  <si>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</si>
  <si>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</si>
  <si>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</si>
  <si>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</si>
  <si>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</si>
  <si>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</si>
  <si>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</si>
  <si>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</si>
  <si>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</si>
  <si>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</si>
  <si>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</si>
  <si>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</si>
  <si>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</si>
  <si>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</si>
  <si>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</si>
  <si>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</si>
  <si>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</si>
  <si>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</si>
  <si>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</si>
  <si>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</si>
  <si>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</si>
  <si>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</si>
  <si>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</si>
  <si>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</si>
  <si>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</si>
  <si>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</si>
  <si>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</si>
  <si>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</si>
  <si>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</si>
  <si>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</si>
  <si>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</si>
  <si>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</si>
  <si>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</si>
  <si>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</si>
  <si>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</si>
  <si>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</si>
  <si>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</si>
  <si>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</si>
  <si>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</si>
  <si>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</si>
  <si>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</si>
  <si>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</si>
  <si>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</si>
  <si>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</si>
  <si>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</si>
  <si>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</si>
  <si>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</si>
  <si>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</si>
  <si>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</si>
  <si>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</si>
  <si>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</si>
  <si>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</si>
  <si>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</si>
  <si>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</si>
  <si>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</si>
  <si>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</si>
  <si>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</si>
  <si>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</si>
  <si>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</si>
  <si>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</si>
  <si>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</si>
  <si>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</si>
  <si>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</si>
  <si>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</si>
  <si>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</si>
  <si>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</si>
  <si>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</si>
  <si>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</si>
  <si>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</si>
  <si>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</si>
  <si>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</si>
  <si>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</si>
  <si>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</si>
  <si>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</si>
  <si>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</si>
  <si>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</si>
  <si>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</si>
  <si>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</si>
  <si>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</si>
  <si>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</si>
  <si>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</si>
  <si>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</si>
  <si>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</si>
  <si>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</si>
  <si>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</si>
  <si>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</si>
  <si>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</si>
  <si>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</si>
  <si>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</si>
  <si>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</si>
  <si>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</si>
  <si>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</si>
  <si>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</si>
  <si>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</si>
  <si>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</si>
  <si>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</si>
  <si>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</si>
  <si>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</si>
  <si>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</si>
  <si>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</si>
  <si>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</si>
  <si>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</si>
  <si>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</si>
  <si>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</si>
  <si>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</si>
  <si>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</si>
  <si>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</si>
  <si>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</si>
  <si>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</si>
  <si>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</si>
  <si>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</si>
  <si>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</si>
  <si>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</si>
  <si>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</si>
  <si>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</si>
  <si>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</si>
  <si>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</si>
  <si>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</si>
  <si>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</si>
  <si>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</si>
  <si>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</si>
  <si>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</si>
  <si>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</si>
  <si>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</si>
  <si>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</si>
  <si>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</si>
  <si>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</si>
  <si>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</si>
  <si>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</si>
  <si>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</si>
  <si>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</si>
  <si>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</si>
  <si>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</si>
  <si>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</si>
  <si>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</si>
  <si>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</si>
  <si>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</si>
  <si>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</si>
  <si>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</si>
  <si>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</si>
  <si>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</si>
  <si>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</si>
  <si>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</si>
  <si>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</si>
  <si>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</si>
  <si>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</si>
  <si>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</si>
  <si>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</si>
  <si>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</si>
  <si>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</si>
  <si>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</si>
  <si>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</si>
  <si>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</si>
  <si>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</si>
  <si>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</si>
  <si>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</si>
  <si>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</si>
  <si>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</si>
  <si>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</si>
  <si>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</si>
  <si>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</si>
  <si>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</si>
  <si>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</si>
  <si>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</si>
  <si>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</si>
  <si>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</si>
  <si>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</si>
  <si>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</si>
  <si>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</si>
  <si>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</si>
  <si>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</si>
  <si>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</si>
  <si>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</si>
  <si>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</si>
  <si>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</si>
  <si>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</si>
  <si>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</si>
  <si>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</si>
  <si>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</si>
  <si>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</si>
  <si>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</si>
  <si>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</si>
  <si>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</si>
  <si>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</si>
  <si>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</si>
  <si>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</si>
  <si>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</si>
  <si>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</si>
  <si>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</si>
  <si>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</si>
  <si>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</si>
  <si>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</si>
  <si>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</si>
  <si>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</si>
  <si>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</si>
  <si>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</si>
  <si>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</si>
  <si>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</si>
  <si>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</si>
  <si>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</si>
  <si>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</si>
  <si>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</si>
  <si>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</si>
  <si>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</si>
  <si>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</si>
  <si>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</si>
  <si>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</si>
  <si>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</si>
  <si>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</si>
  <si>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</si>
  <si>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</si>
  <si>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</si>
  <si>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</si>
  <si>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</si>
  <si>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</si>
  <si>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</si>
  <si>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</si>
  <si>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</si>
  <si>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</si>
  <si>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</si>
  <si>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</si>
  <si>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</si>
  <si>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</si>
  <si>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</si>
  <si>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</si>
  <si>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</si>
  <si>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</si>
  <si>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</si>
  <si>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</si>
  <si>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</si>
  <si>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</si>
  <si>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</si>
  <si>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</si>
  <si>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</si>
  <si>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</si>
  <si>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</si>
  <si>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</si>
  <si>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</si>
  <si>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</si>
  <si>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</si>
  <si>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</si>
  <si>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</si>
  <si>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</si>
  <si>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</si>
  <si>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</si>
  <si>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</si>
  <si>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</si>
  <si>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</si>
  <si>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</si>
  <si>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</si>
  <si>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</si>
  <si>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</si>
  <si>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</si>
  <si>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</si>
  <si>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</si>
  <si>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</si>
  <si>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</si>
  <si>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</si>
  <si>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</si>
  <si>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</si>
  <si>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</si>
  <si>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</si>
  <si>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</si>
  <si>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</si>
  <si>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</si>
  <si>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</si>
  <si>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</si>
  <si>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</si>
  <si>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</si>
  <si>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</si>
  <si>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</si>
  <si>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</si>
  <si>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</si>
  <si>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</si>
  <si>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</si>
  <si>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</si>
  <si>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</si>
  <si>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</si>
  <si>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</si>
  <si>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</si>
  <si>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</si>
  <si>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</si>
  <si>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</si>
  <si>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</si>
  <si>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</si>
  <si>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</si>
  <si>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</si>
  <si>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</si>
  <si>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</si>
  <si>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</si>
  <si>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</si>
  <si>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</si>
  <si>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</si>
  <si>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</si>
  <si>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</si>
  <si>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</si>
  <si>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</si>
  <si>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</si>
  <si>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</si>
  <si>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</si>
  <si>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</si>
  <si>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</si>
  <si>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</si>
  <si>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</si>
  <si>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</si>
  <si>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</si>
  <si>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</si>
  <si>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</si>
  <si>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</si>
  <si>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</si>
  <si>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</si>
  <si>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</si>
  <si>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</si>
  <si>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</si>
  <si>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</si>
  <si>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</si>
  <si>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</si>
  <si>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</si>
  <si>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</si>
  <si>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</si>
  <si>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</si>
  <si>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</si>
  <si>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</si>
  <si>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</si>
  <si>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</si>
  <si>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</si>
  <si>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</si>
  <si>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</si>
  <si>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</si>
  <si>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</si>
  <si>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</si>
  <si>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</si>
  <si>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</si>
  <si>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</si>
  <si>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</si>
  <si>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</si>
  <si>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</si>
  <si>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</si>
  <si>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</si>
  <si>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</si>
  <si>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</si>
  <si>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</si>
  <si>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</si>
  <si>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</si>
  <si>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</si>
  <si>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</si>
  <si>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</si>
  <si>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</si>
  <si>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</si>
  <si>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</si>
  <si>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</si>
  <si>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</si>
  <si>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</si>
  <si>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</si>
  <si>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</si>
  <si>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</si>
  <si>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</si>
  <si>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</si>
  <si>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</si>
  <si>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</si>
  <si>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</si>
  <si>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</si>
  <si>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</si>
  <si>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</si>
  <si>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</si>
  <si>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</si>
  <si>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</si>
  <si>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</si>
  <si>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</si>
  <si>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</si>
  <si>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</si>
  <si>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</si>
  <si>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</si>
  <si>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</si>
  <si>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</si>
  <si>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</si>
  <si>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</si>
  <si>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</si>
  <si>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</si>
  <si>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</si>
  <si>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</si>
  <si>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</si>
  <si>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</si>
  <si>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</si>
  <si>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</si>
  <si>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</si>
  <si>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</si>
  <si>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</si>
  <si>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</si>
  <si>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</si>
  <si>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</si>
  <si>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</si>
  <si>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</si>
  <si>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</si>
  <si>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</si>
  <si>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</si>
  <si>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</si>
  <si>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</si>
  <si>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</si>
  <si>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</si>
  <si>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</si>
  <si>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</si>
  <si>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</si>
  <si>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</si>
  <si>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</si>
  <si>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</si>
  <si>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</si>
  <si>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</si>
  <si>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</si>
  <si>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</si>
  <si>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</si>
  <si>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</si>
  <si>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</si>
  <si>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</si>
  <si>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</si>
  <si>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</si>
  <si>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</si>
  <si>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</si>
  <si>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</si>
  <si>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</si>
  <si>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</si>
  <si>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</si>
  <si>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</si>
  <si>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</si>
  <si>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</si>
  <si>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</si>
  <si>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</si>
  <si>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</si>
  <si>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</si>
  <si>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</si>
  <si>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</si>
  <si>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</si>
  <si>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</si>
  <si>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</si>
  <si>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</si>
  <si>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</si>
  <si>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</si>
  <si>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</si>
  <si>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</si>
  <si>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</si>
  <si>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</si>
  <si>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</si>
  <si>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</si>
  <si>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</si>
  <si>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</si>
  <si>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</si>
  <si>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</si>
  <si>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</si>
  <si>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</si>
  <si>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</si>
  <si>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</si>
  <si>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</si>
  <si>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</si>
  <si>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</si>
  <si>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</si>
  <si>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</si>
  <si>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</si>
  <si>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</si>
  <si>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</si>
  <si>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</si>
  <si>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</si>
  <si>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</si>
  <si>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</si>
  <si>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</si>
  <si>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</si>
  <si>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</si>
  <si>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</si>
  <si>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</si>
  <si>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</si>
  <si>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</si>
  <si>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</si>
  <si>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</si>
  <si>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</si>
  <si>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</si>
  <si>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</si>
  <si>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</si>
  <si>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</si>
  <si>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</si>
  <si>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</si>
  <si>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</si>
  <si>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</si>
  <si>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</si>
  <si>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</si>
  <si>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</si>
  <si>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</si>
  <si>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</si>
  <si>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</si>
  <si>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</si>
  <si>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</si>
  <si>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</si>
  <si>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</si>
  <si>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</si>
  <si>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</si>
  <si>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</si>
  <si>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</si>
  <si>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</si>
  <si>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</si>
  <si>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</si>
  <si>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</si>
  <si>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</si>
  <si>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</si>
  <si>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</si>
  <si>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</si>
  <si>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</si>
  <si>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</si>
  <si>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</si>
  <si>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</si>
  <si>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</si>
  <si>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</si>
  <si>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</si>
  <si>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</si>
  <si>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</si>
  <si>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</si>
  <si>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</si>
  <si>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</si>
  <si>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</si>
  <si>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</si>
  <si>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</si>
  <si>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</si>
  <si>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</si>
  <si>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</si>
  <si>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</si>
  <si>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</si>
  <si>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</si>
  <si>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</si>
  <si>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</si>
  <si>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</si>
  <si>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</si>
  <si>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</si>
  <si>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</si>
  <si>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</si>
  <si>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</si>
  <si>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</si>
  <si>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</si>
  <si>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</si>
  <si>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</si>
  <si>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</si>
  <si>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</si>
  <si>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</si>
  <si>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</si>
  <si>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</si>
  <si>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</si>
  <si>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</si>
  <si>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</si>
  <si>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</si>
  <si>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</si>
  <si>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</si>
  <si>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</si>
  <si>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</si>
  <si>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</si>
  <si>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</si>
  <si>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</si>
  <si>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</si>
  <si>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</si>
  <si>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</si>
  <si>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</si>
  <si>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</si>
  <si>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</si>
  <si>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</si>
  <si>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</si>
  <si>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</si>
  <si>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</si>
  <si>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</si>
  <si>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</si>
  <si>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</si>
  <si>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</si>
  <si>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</si>
  <si>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</si>
  <si>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</si>
  <si>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</si>
  <si>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</si>
  <si>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</si>
  <si>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</si>
  <si>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</si>
  <si>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</si>
  <si>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</si>
  <si>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</si>
  <si>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</si>
  <si>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</si>
  <si>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</si>
  <si>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</si>
  <si>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</si>
  <si>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</si>
  <si>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</si>
  <si>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</si>
  <si>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</si>
  <si>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</si>
  <si>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</si>
  <si>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</si>
  <si>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</si>
  <si>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</si>
  <si>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</si>
  <si>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</si>
  <si>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</si>
  <si>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</si>
  <si>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</si>
  <si>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</si>
  <si>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</si>
  <si>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</si>
  <si>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</si>
  <si>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</si>
  <si>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</si>
  <si>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</si>
  <si>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</si>
  <si>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</si>
  <si>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</si>
  <si>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</si>
  <si>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</si>
  <si>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</si>
  <si>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</si>
  <si>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</si>
  <si>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</si>
  <si>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</si>
  <si>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</si>
  <si>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</si>
  <si>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</si>
  <si>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</si>
  <si>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</si>
  <si>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</si>
  <si>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</si>
  <si>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</si>
  <si>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</si>
  <si>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</si>
  <si>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</si>
  <si>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</si>
  <si>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</si>
  <si>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</si>
  <si>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</si>
  <si>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</si>
  <si>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</si>
  <si>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</si>
  <si>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</si>
  <si>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</si>
  <si>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</si>
  <si>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</si>
  <si>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</si>
  <si>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</si>
  <si>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</si>
  <si>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</si>
  <si>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</si>
  <si>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</si>
  <si>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</si>
  <si>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</si>
  <si>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</si>
  <si>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</si>
  <si>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</si>
  <si>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</si>
  <si>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</si>
  <si>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</si>
  <si>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</si>
  <si>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</si>
  <si>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</si>
  <si>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</si>
  <si>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</si>
  <si>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</si>
  <si>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</si>
  <si>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</si>
  <si>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</si>
  <si>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</si>
  <si>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</si>
  <si>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</si>
  <si>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</si>
  <si>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</si>
  <si>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</si>
  <si>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</si>
  <si>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</si>
  <si>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</si>
  <si>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</si>
  <si>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</si>
  <si>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</si>
  <si>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</si>
  <si>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</si>
  <si>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</si>
  <si>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</si>
  <si>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</si>
  <si>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</si>
  <si>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</si>
  <si>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</si>
  <si>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</si>
  <si>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</si>
  <si>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</si>
  <si>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</si>
  <si>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</si>
  <si>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</si>
  <si>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</si>
  <si>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</si>
  <si>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</si>
  <si>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</si>
  <si>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</si>
  <si>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</si>
  <si>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</si>
  <si>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</si>
  <si>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</si>
  <si>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</si>
  <si>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</si>
  <si>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</si>
  <si>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</si>
  <si>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</si>
  <si>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</si>
  <si>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</si>
  <si>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</si>
  <si>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</si>
  <si>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</si>
  <si>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</si>
  <si>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</si>
  <si>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</si>
  <si>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</si>
  <si>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</si>
  <si>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</si>
  <si>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</si>
  <si>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</si>
  <si>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</si>
  <si>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</si>
  <si>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</si>
  <si>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</si>
  <si>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</si>
  <si>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</si>
  <si>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</si>
  <si>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</si>
  <si>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</si>
  <si>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</si>
  <si>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</si>
  <si>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</si>
  <si>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</si>
  <si>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</si>
  <si>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</si>
  <si>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</si>
  <si>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</si>
  <si>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</si>
  <si>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</si>
  <si>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</si>
  <si>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</si>
  <si>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</si>
  <si>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</si>
  <si>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</si>
  <si>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</si>
  <si>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</si>
  <si>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</si>
  <si>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</si>
  <si>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</si>
  <si>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</si>
  <si>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</si>
  <si>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</si>
  <si>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</si>
  <si>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</si>
  <si>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</si>
  <si>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</si>
  <si>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</si>
  <si>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</si>
  <si>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</si>
  <si>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</si>
  <si>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</si>
  <si>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</si>
  <si>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</si>
  <si>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</si>
  <si>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</si>
  <si>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</si>
  <si>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</si>
  <si>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</si>
  <si>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</si>
  <si>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</si>
  <si>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</si>
  <si>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</si>
  <si>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</si>
  <si>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</si>
  <si>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</si>
  <si>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</si>
  <si>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</si>
  <si>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</si>
  <si>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</si>
  <si>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</si>
  <si>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</si>
  <si>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</si>
  <si>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</si>
  <si>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</si>
  <si>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</si>
  <si>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</si>
  <si>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</si>
  <si>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</si>
  <si>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</si>
  <si>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</si>
  <si>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</si>
  <si>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</si>
  <si>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</si>
  <si>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</si>
  <si>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</si>
  <si>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</si>
  <si>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</si>
  <si>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</si>
  <si>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</si>
  <si>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</si>
  <si>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</si>
  <si>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</si>
  <si>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</si>
  <si>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</si>
  <si>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</si>
  <si>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</si>
  <si>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</si>
  <si>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</si>
  <si>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</si>
  <si>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</si>
  <si>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</si>
  <si>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</si>
  <si>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</si>
  <si>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</si>
  <si>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</si>
  <si>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</si>
  <si>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</si>
  <si>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</si>
  <si>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</si>
  <si>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</si>
  <si>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</si>
  <si>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</si>
  <si>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</si>
  <si>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</si>
  <si>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</si>
  <si>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</si>
  <si>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</si>
  <si>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</si>
  <si>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</si>
  <si>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</si>
  <si>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</si>
  <si>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</si>
  <si>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</si>
  <si>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</si>
  <si>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</si>
  <si>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</si>
  <si>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</si>
  <si>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</si>
  <si>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</si>
  <si>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</si>
  <si>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</si>
  <si>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</si>
  <si>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</si>
  <si>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</si>
  <si>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</si>
  <si>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</si>
  <si>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</si>
  <si>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</si>
  <si>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</si>
  <si>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</si>
  <si>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</si>
  <si>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</si>
  <si>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</si>
  <si>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</si>
  <si>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</si>
  <si>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</si>
  <si>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</si>
  <si>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</si>
  <si>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</si>
  <si>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</si>
  <si>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</si>
  <si>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</si>
  <si>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</si>
  <si>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</si>
  <si>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</si>
  <si>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</si>
  <si>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</si>
  <si>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</si>
  <si>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</si>
  <si>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</si>
  <si>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</si>
  <si>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</si>
  <si>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</si>
  <si>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</si>
  <si>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</si>
  <si>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</si>
  <si>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</si>
  <si>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</si>
  <si>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</si>
  <si>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</si>
  <si>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</si>
  <si>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</si>
  <si>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</si>
  <si>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</si>
  <si>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</si>
  <si>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</si>
  <si>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</si>
  <si>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</si>
  <si>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</si>
  <si>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</si>
  <si>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</si>
  <si>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</si>
  <si>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</si>
  <si>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</si>
  <si>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</si>
  <si>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</si>
  <si>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</si>
  <si>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</si>
  <si>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</si>
  <si>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</si>
  <si>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</si>
  <si>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</si>
  <si>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</si>
  <si>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</si>
  <si>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</si>
  <si>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</si>
  <si>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</si>
  <si>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</si>
  <si>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</si>
  <si>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</si>
  <si>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</si>
  <si>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</si>
  <si>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</si>
  <si>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</si>
  <si>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</si>
  <si>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</si>
  <si>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</si>
  <si>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</si>
  <si>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</si>
  <si>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</si>
  <si>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</si>
  <si>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</si>
  <si>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</si>
  <si>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</si>
  <si>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</si>
  <si>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</si>
  <si>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</si>
  <si>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</si>
  <si>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</si>
  <si>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</si>
  <si>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</si>
  <si>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</si>
  <si>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</si>
  <si>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</si>
  <si>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</si>
  <si>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</si>
  <si>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</si>
  <si>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</si>
  <si>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</si>
  <si>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</si>
  <si>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</si>
  <si>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</si>
  <si>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</si>
  <si>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</si>
  <si>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</si>
  <si>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</si>
  <si>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</si>
  <si>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</si>
  <si>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</si>
  <si>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</si>
  <si>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</si>
  <si>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</si>
  <si>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</si>
  <si>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</si>
  <si>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</si>
  <si>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</si>
  <si>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</si>
  <si>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</si>
  <si>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</si>
  <si>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</si>
  <si>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</si>
  <si>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</si>
  <si>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</si>
  <si>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</si>
  <si>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</si>
  <si>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</si>
  <si>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</si>
  <si>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</si>
  <si>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</si>
  <si>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</si>
  <si>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</si>
  <si>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</si>
  <si>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</si>
  <si>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</si>
  <si>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</si>
  <si>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</si>
  <si>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</si>
  <si>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</si>
  <si>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</si>
  <si>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</si>
  <si>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</si>
  <si>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</si>
  <si>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</si>
  <si>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</si>
  <si>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</si>
  <si>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</si>
  <si>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</si>
  <si>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</si>
  <si>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</si>
  <si>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</si>
  <si>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</si>
  <si>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</si>
  <si>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</si>
  <si>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</si>
  <si>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</si>
  <si>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</si>
  <si>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</si>
  <si>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</si>
  <si>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</si>
  <si>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</si>
  <si>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</si>
  <si>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</si>
  <si>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</si>
  <si>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</si>
  <si>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</si>
  <si>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</si>
  <si>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</si>
  <si>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</si>
  <si>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</si>
  <si>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</si>
  <si>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</si>
  <si>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</si>
  <si>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</si>
  <si>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</si>
  <si>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</si>
  <si>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</si>
  <si>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</si>
  <si>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</si>
  <si>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</si>
  <si>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</si>
  <si>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</si>
  <si>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</si>
  <si>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</si>
  <si>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</si>
  <si>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</si>
  <si>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</si>
  <si>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</si>
  <si>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</si>
  <si>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</si>
  <si>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</si>
  <si>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</si>
  <si>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</si>
  <si>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</si>
  <si>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</si>
  <si>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</si>
  <si>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</si>
  <si>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</si>
  <si>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</si>
  <si>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</si>
  <si>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</si>
  <si>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</si>
  <si>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</si>
  <si>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</si>
  <si>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</si>
  <si>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</si>
  <si>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</si>
  <si>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</si>
  <si>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</si>
  <si>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</si>
  <si>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</si>
  <si>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</si>
  <si>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</si>
  <si>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</si>
  <si>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</si>
  <si>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</si>
  <si>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</si>
  <si>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</si>
  <si>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</si>
  <si>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</si>
  <si>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</si>
  <si>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</si>
  <si>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</si>
  <si>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</si>
  <si>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</si>
  <si>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</si>
  <si>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</si>
  <si>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</si>
  <si>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</si>
  <si>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</si>
  <si>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</si>
  <si>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</si>
  <si>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</si>
  <si>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</si>
  <si>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</si>
  <si>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</si>
  <si>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</si>
  <si>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</si>
  <si>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</si>
  <si>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</si>
  <si>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</si>
  <si>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</si>
  <si>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</si>
  <si>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</si>
  <si>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</si>
  <si>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</si>
  <si>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</si>
  <si>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</si>
  <si>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</si>
  <si>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</si>
  <si>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</si>
  <si>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</si>
  <si>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</si>
  <si>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</si>
  <si>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</si>
  <si>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</si>
  <si>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</si>
  <si>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</si>
  <si>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</si>
  <si>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</si>
  <si>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</si>
  <si>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</si>
  <si>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</si>
  <si>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</si>
  <si>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</si>
  <si>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</si>
  <si>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</si>
  <si>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</si>
  <si>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</si>
  <si>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</si>
  <si>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</si>
  <si>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</si>
  <si>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</si>
  <si>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</si>
  <si>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</si>
  <si>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</si>
  <si>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</si>
  <si>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</si>
  <si>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</si>
  <si>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</si>
  <si>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</si>
  <si>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</si>
  <si>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</si>
  <si>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</si>
  <si>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</si>
  <si>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</si>
  <si>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</si>
  <si>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</si>
  <si>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</si>
  <si>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</si>
  <si>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</si>
  <si>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</si>
  <si>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</si>
  <si>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</si>
  <si>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</si>
  <si>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</si>
  <si>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</si>
  <si>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</si>
  <si>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</si>
  <si>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</si>
  <si>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</si>
  <si>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</si>
  <si>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</si>
  <si>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</si>
  <si>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</si>
  <si>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</si>
  <si>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</si>
  <si>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</si>
  <si>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</si>
  <si>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</si>
  <si>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</si>
  <si>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</si>
  <si>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</si>
  <si>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</si>
  <si>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</si>
  <si>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</si>
  <si>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</si>
  <si>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</si>
  <si>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</si>
  <si>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</si>
  <si>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</si>
  <si>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</si>
  <si>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</si>
  <si>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</si>
  <si>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</si>
  <si>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</si>
  <si>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</si>
  <si>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</si>
  <si>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</si>
  <si>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</si>
  <si>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</si>
  <si>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</si>
  <si>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</si>
  <si>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</si>
  <si>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</si>
  <si>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</si>
  <si>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</si>
  <si>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</si>
  <si>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</si>
  <si>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</si>
  <si>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</si>
  <si>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</si>
  <si>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</si>
  <si>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</si>
  <si>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</si>
  <si>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</si>
  <si>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</si>
  <si>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</si>
  <si>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</si>
  <si>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</si>
  <si>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</si>
  <si>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</si>
  <si>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</si>
  <si>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</si>
  <si>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</si>
  <si>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</si>
  <si>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</si>
  <si>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</si>
  <si>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</si>
  <si>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</si>
  <si>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</si>
  <si>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</si>
  <si>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</si>
  <si>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</si>
  <si>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</si>
  <si>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</si>
  <si>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</si>
  <si>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</si>
  <si>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</si>
  <si>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</si>
  <si>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</si>
  <si>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</si>
  <si>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</si>
  <si>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</si>
  <si>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</si>
  <si>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</si>
  <si>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</si>
  <si>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</si>
  <si>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</si>
  <si>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</si>
  <si>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</si>
  <si>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</si>
  <si>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</si>
  <si>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</si>
  <si>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</si>
  <si>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</si>
  <si>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</si>
  <si>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</si>
  <si>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</si>
  <si>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</si>
  <si>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</si>
  <si>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</si>
  <si>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</si>
  <si>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</si>
  <si>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</si>
  <si>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</si>
  <si>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</si>
  <si>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</si>
  <si>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</si>
  <si>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</si>
  <si>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</si>
  <si>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</si>
  <si>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</si>
  <si>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</si>
  <si>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</si>
  <si>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</si>
  <si>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</si>
  <si>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</si>
  <si>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</si>
  <si>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</si>
  <si>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</si>
  <si>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</si>
  <si>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</si>
  <si>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</si>
  <si>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</si>
  <si>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</si>
  <si>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</si>
  <si>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</si>
  <si>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</si>
  <si>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</si>
  <si>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</si>
  <si>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</si>
  <si>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</si>
  <si>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</si>
  <si>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</si>
  <si>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</si>
  <si>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</si>
  <si>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</si>
  <si>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</si>
  <si>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</si>
  <si>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</si>
  <si>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</si>
  <si>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</si>
  <si>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</si>
  <si>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</si>
  <si>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</si>
  <si>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</si>
  <si>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</si>
  <si>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</si>
  <si>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</si>
  <si>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</si>
  <si>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</si>
  <si>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</si>
  <si>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</si>
  <si>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</si>
  <si>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</si>
  <si>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</si>
  <si>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</si>
  <si>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</si>
  <si>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</si>
  <si>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</si>
  <si>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</si>
  <si>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</si>
  <si>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</si>
  <si>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</si>
  <si>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</si>
  <si>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</si>
  <si>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</si>
  <si>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</si>
  <si>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</si>
  <si>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</si>
  <si>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</si>
  <si>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</si>
  <si>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</si>
  <si>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</si>
  <si>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</si>
  <si>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</si>
  <si>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</si>
  <si>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</si>
  <si>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</si>
  <si>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</si>
  <si>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</si>
  <si>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</si>
  <si>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</si>
  <si>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</si>
  <si>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</si>
  <si>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</si>
  <si>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</si>
  <si>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</si>
  <si>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</si>
  <si>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</si>
  <si>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</si>
  <si>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</si>
  <si>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</si>
  <si>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</si>
  <si>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</si>
  <si>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</si>
  <si>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</si>
  <si>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</si>
  <si>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</si>
  <si>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</si>
  <si>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</si>
  <si>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</si>
  <si>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</si>
  <si>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</si>
  <si>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</si>
  <si>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</si>
  <si>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</si>
  <si>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</si>
  <si>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</si>
  <si>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</si>
  <si>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</si>
  <si>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</si>
  <si>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</si>
  <si>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</si>
  <si>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</si>
  <si>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</si>
  <si>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</si>
  <si>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</si>
  <si>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</si>
  <si>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</si>
  <si>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</si>
  <si>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</si>
  <si>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</si>
  <si>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</si>
  <si>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</si>
  <si>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</si>
  <si>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</si>
  <si>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</si>
  <si>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</si>
  <si>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</si>
  <si>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</si>
  <si>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</si>
  <si>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</si>
  <si>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</si>
  <si>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</si>
  <si>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</si>
  <si>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</si>
  <si>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</si>
  <si>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</si>
  <si>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</si>
  <si>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</si>
  <si>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</si>
  <si>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</si>
  <si>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</si>
  <si>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</si>
  <si>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</si>
  <si>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</si>
  <si>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</si>
  <si>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</si>
  <si>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</si>
  <si>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</si>
  <si>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</si>
  <si>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</si>
  <si>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</si>
  <si>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</si>
  <si>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</si>
  <si>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</si>
  <si>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</si>
  <si>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</si>
  <si>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</si>
  <si>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</si>
  <si>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</si>
  <si>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</si>
  <si>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</si>
  <si>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</si>
  <si>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</si>
  <si>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</si>
  <si>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</si>
  <si>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</si>
  <si>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</si>
  <si>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</si>
  <si>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</si>
  <si>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</si>
  <si>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</si>
  <si>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</si>
  <si>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</si>
  <si>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</si>
  <si>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</si>
  <si>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</si>
  <si>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</si>
  <si>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</si>
  <si>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</si>
  <si>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</si>
  <si>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</si>
  <si>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</si>
  <si>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</si>
  <si>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</si>
  <si>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</si>
  <si>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</si>
  <si>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</si>
  <si>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</si>
  <si>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</si>
  <si>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</si>
  <si>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</si>
  <si>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</si>
  <si>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</si>
  <si>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</si>
  <si>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</si>
  <si>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</si>
  <si>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</si>
  <si>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</si>
  <si>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</si>
  <si>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</si>
  <si>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</si>
  <si>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</si>
  <si>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</si>
  <si>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</si>
  <si>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</si>
  <si>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</si>
  <si>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</si>
  <si>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</si>
  <si>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</si>
  <si>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</si>
  <si>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</si>
  <si>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</si>
  <si>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</si>
  <si>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</si>
  <si>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</si>
  <si>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</si>
  <si>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</si>
  <si>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</si>
  <si>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</si>
  <si>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</si>
  <si>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</si>
  <si>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</si>
  <si>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</si>
  <si>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</si>
  <si>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</si>
  <si>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</si>
  <si>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</si>
  <si>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</si>
  <si>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</si>
  <si>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</si>
  <si>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</si>
  <si>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</si>
  <si>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</si>
  <si>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</si>
  <si>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</si>
  <si>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</si>
  <si>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</si>
  <si>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</si>
  <si>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</si>
  <si>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</si>
  <si>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</si>
  <si>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</si>
  <si>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</si>
  <si>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</si>
  <si>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</si>
  <si>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</si>
  <si>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</si>
  <si>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</si>
  <si>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</si>
  <si>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</si>
  <si>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</si>
  <si>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</si>
  <si>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</si>
  <si>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</si>
  <si>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</si>
  <si>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</si>
  <si>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</si>
  <si>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</si>
  <si>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</si>
  <si>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</si>
  <si>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</si>
  <si>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</si>
  <si>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</si>
  <si>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</si>
  <si>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</si>
  <si>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</si>
  <si>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</si>
  <si>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</si>
  <si>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</si>
  <si>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</si>
  <si>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</si>
  <si>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</si>
  <si>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</si>
  <si>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</si>
  <si>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</si>
  <si>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</si>
  <si>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</si>
  <si>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</si>
  <si>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</si>
  <si>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</si>
  <si>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</si>
  <si>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</si>
  <si>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</si>
  <si>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</si>
  <si>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</si>
  <si>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</si>
  <si>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</si>
  <si>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</si>
  <si>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</si>
  <si>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</si>
  <si>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</si>
  <si>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</si>
  <si>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</si>
  <si>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</si>
  <si>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</si>
  <si>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</si>
  <si>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</si>
  <si>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</si>
  <si>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</si>
  <si>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</si>
  <si>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</si>
  <si>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</si>
  <si>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</si>
  <si>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</si>
  <si>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</si>
  <si>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</si>
  <si>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</si>
  <si>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</si>
  <si>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</si>
  <si>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</si>
  <si>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</si>
  <si>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</si>
  <si>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</si>
  <si>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</si>
  <si>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</si>
  <si>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</si>
  <si>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</si>
  <si>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</si>
  <si>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</si>
  <si>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</si>
  <si>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</si>
  <si>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</si>
  <si>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</si>
  <si>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</si>
  <si>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</si>
  <si>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</si>
  <si>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</si>
  <si>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</si>
  <si>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</si>
  <si>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</si>
  <si>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</si>
  <si>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</si>
  <si>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</si>
  <si>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</si>
  <si>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</si>
  <si>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</si>
  <si>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</si>
  <si>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</si>
  <si>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</si>
  <si>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</si>
  <si>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</si>
  <si>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</si>
  <si>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</si>
  <si>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</si>
  <si>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</si>
  <si>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</si>
  <si>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</si>
  <si>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</si>
  <si>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</si>
  <si>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</si>
  <si>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</si>
  <si>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</si>
  <si>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</si>
  <si>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</si>
  <si>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</si>
  <si>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</si>
  <si>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</si>
  <si>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</si>
  <si>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</si>
  <si>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</si>
  <si>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</si>
  <si>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</si>
  <si>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</si>
  <si>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</si>
  <si>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</si>
  <si>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</si>
  <si>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</si>
  <si>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</si>
  <si>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</si>
  <si>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</si>
  <si>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</si>
  <si>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</si>
  <si>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</si>
  <si>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</si>
  <si>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</si>
  <si>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</si>
  <si>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</si>
  <si>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</si>
  <si>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</si>
  <si>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</si>
  <si>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</si>
  <si>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</si>
  <si>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</si>
  <si>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</si>
  <si>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</si>
  <si>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</si>
  <si>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</si>
  <si>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</si>
  <si>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</si>
  <si>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</si>
  <si>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</si>
  <si>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</si>
  <si>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</si>
  <si>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</si>
  <si>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</si>
  <si>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</si>
  <si>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</si>
  <si>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</si>
  <si>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</si>
  <si>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</si>
  <si>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</si>
  <si>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</si>
  <si>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</si>
  <si>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</si>
  <si>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</si>
  <si>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</si>
  <si>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</si>
  <si>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</si>
  <si>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</si>
  <si>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</si>
  <si>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</si>
  <si>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</si>
  <si>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</si>
  <si>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</si>
  <si>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</si>
  <si>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</si>
  <si>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</si>
  <si>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</si>
  <si>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</si>
  <si>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</si>
  <si>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</si>
  <si>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</si>
  <si>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</si>
  <si>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</si>
  <si>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</si>
  <si>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</si>
  <si>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</si>
  <si>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</si>
  <si>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</si>
  <si>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</si>
  <si>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</si>
  <si>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</si>
  <si>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</si>
  <si>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</si>
  <si>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</si>
  <si>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</si>
  <si>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</si>
  <si>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</si>
  <si>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</si>
  <si>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</si>
  <si>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</si>
  <si>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</si>
  <si>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</si>
  <si>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</si>
  <si>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</si>
  <si>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</si>
  <si>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</si>
  <si>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</si>
  <si>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</si>
  <si>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</si>
  <si>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</si>
  <si>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</si>
  <si>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</si>
  <si>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</si>
  <si>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</si>
  <si>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</si>
  <si>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</si>
  <si>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</si>
  <si>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</si>
  <si>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</si>
  <si>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</si>
  <si>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</si>
  <si>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</si>
  <si>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</si>
  <si>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</si>
  <si>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</si>
  <si>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</si>
  <si>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</si>
  <si>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</si>
  <si>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</si>
  <si>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</si>
  <si>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</si>
  <si>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</si>
  <si>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</si>
  <si>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</si>
  <si>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</si>
  <si>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</si>
  <si>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</si>
  <si>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</si>
  <si>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</si>
  <si>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</si>
  <si>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</si>
  <si>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</si>
  <si>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</si>
  <si>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</si>
  <si>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</si>
  <si>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</si>
  <si>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</si>
  <si>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</si>
  <si>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</si>
  <si>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</si>
  <si>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</si>
  <si>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</si>
  <si>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</si>
  <si>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</si>
  <si>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</si>
  <si>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</si>
  <si>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</si>
  <si>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</si>
  <si>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</si>
  <si>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</si>
  <si>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</si>
  <si>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</si>
  <si>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</si>
  <si>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</si>
  <si>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</si>
  <si>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</si>
  <si>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</si>
  <si>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</si>
  <si>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</si>
  <si>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</si>
  <si>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</si>
  <si>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</si>
  <si>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</si>
  <si>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</si>
  <si>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</si>
  <si>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</si>
  <si>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</si>
  <si>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</si>
  <si>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</si>
  <si>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</si>
  <si>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</si>
  <si>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</si>
  <si>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</si>
  <si>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</si>
  <si>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</si>
  <si>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</si>
  <si>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</si>
  <si>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</si>
  <si>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</si>
  <si>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</si>
  <si>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</si>
  <si>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</si>
  <si>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</si>
  <si>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</si>
  <si>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</si>
  <si>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</si>
  <si>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</si>
  <si>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</si>
  <si>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</si>
  <si>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</si>
  <si>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</si>
  <si>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</si>
  <si>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</si>
  <si>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</si>
  <si>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</si>
  <si>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</si>
  <si>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</si>
  <si>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</si>
  <si>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</si>
  <si>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</si>
  <si>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</si>
  <si>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</si>
  <si>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</si>
  <si>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</si>
  <si>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</si>
  <si>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</si>
  <si>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</si>
  <si>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</si>
  <si>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</si>
  <si>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</si>
  <si>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</si>
  <si>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</si>
  <si>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</si>
  <si>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</si>
  <si>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</si>
  <si>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</si>
  <si>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</si>
  <si>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</si>
  <si>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</si>
  <si>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</si>
  <si>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</si>
  <si>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</si>
  <si>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</si>
  <si>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</si>
  <si>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</si>
  <si>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</si>
  <si>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</si>
  <si>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</si>
  <si>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</si>
  <si>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</si>
  <si>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</si>
  <si>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</si>
  <si>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</si>
  <si>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</si>
  <si>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</si>
  <si>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</si>
  <si>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</si>
  <si>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</si>
  <si>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</si>
  <si>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</si>
  <si>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</si>
  <si>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</si>
  <si>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</si>
  <si>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</si>
  <si>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</si>
  <si>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</si>
  <si>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</si>
  <si>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</si>
  <si>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</si>
  <si>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</si>
  <si>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</si>
  <si>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</si>
  <si>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</si>
  <si>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</si>
  <si>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</si>
  <si>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</si>
  <si>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</si>
  <si>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</si>
  <si>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</si>
  <si>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</si>
  <si>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</si>
  <si>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</si>
  <si>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</si>
  <si>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</si>
  <si>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</si>
  <si>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</si>
  <si>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</si>
  <si>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</si>
  <si>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</si>
  <si>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</si>
  <si>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</si>
  <si>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</si>
  <si>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</si>
  <si>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</si>
  <si>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</si>
  <si>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</si>
  <si>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</si>
  <si>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</si>
  <si>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</si>
  <si>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</si>
  <si>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</si>
  <si>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</si>
  <si>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</si>
  <si>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</si>
  <si>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</si>
  <si>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</si>
  <si>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</si>
  <si>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</si>
  <si>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</si>
  <si>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</si>
  <si>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</si>
  <si>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</si>
  <si>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</si>
  <si>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</si>
  <si>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</si>
  <si>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</si>
  <si>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</si>
  <si>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</si>
  <si>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</si>
  <si>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</si>
  <si>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</si>
  <si>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</si>
  <si>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</si>
  <si>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</si>
  <si>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</si>
  <si>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</si>
  <si>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</si>
  <si>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</si>
  <si>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</si>
  <si>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</si>
  <si>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</si>
  <si>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</si>
  <si>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</si>
  <si>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</si>
  <si>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</si>
  <si>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</si>
  <si>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</si>
  <si>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</si>
  <si>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</si>
  <si>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</si>
  <si>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</si>
  <si>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</si>
  <si>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</si>
  <si>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</si>
  <si>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</si>
  <si>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</si>
  <si>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</si>
  <si>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</si>
  <si>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</si>
  <si>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</si>
  <si>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</si>
  <si>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</si>
  <si>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</si>
  <si>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</si>
  <si>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</si>
  <si>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</si>
  <si>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</si>
  <si>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</si>
  <si>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</si>
  <si>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</si>
  <si>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</si>
  <si>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</si>
  <si>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</si>
  <si>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</si>
  <si>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</si>
  <si>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</si>
  <si>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</si>
  <si>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</si>
  <si>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</si>
  <si>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</si>
  <si>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</si>
  <si>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</si>
  <si>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</si>
  <si>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</si>
  <si>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</si>
  <si>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</si>
  <si>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</si>
  <si>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</si>
  <si>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</si>
  <si>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</si>
  <si>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</si>
  <si>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</si>
  <si>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</si>
  <si>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</si>
  <si>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</si>
  <si>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</si>
  <si>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</si>
  <si>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</si>
  <si>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</si>
  <si>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</si>
  <si>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</si>
  <si>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</si>
  <si>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</si>
  <si>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</si>
  <si>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</si>
  <si>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</si>
  <si>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</si>
  <si>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</si>
  <si>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</si>
  <si>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</si>
  <si>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</si>
  <si>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</si>
  <si>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</si>
  <si>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</si>
  <si>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</si>
  <si>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</si>
  <si>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</si>
  <si>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</si>
  <si>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</si>
  <si>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</si>
  <si>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</si>
  <si>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</si>
  <si>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</si>
  <si>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</si>
  <si>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</si>
  <si>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</si>
  <si>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</si>
  <si>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</si>
  <si>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</si>
  <si>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</si>
  <si>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</si>
  <si>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</si>
  <si>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</si>
  <si>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</si>
  <si>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</si>
  <si>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</si>
  <si>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</si>
  <si>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</si>
  <si>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</si>
  <si>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</si>
  <si>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</si>
  <si>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</si>
  <si>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</si>
  <si>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</si>
  <si>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</si>
  <si>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</si>
  <si>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</si>
  <si>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</si>
  <si>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</si>
  <si>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</si>
  <si>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</si>
  <si>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</si>
  <si>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</si>
  <si>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</si>
  <si>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</si>
  <si>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</si>
  <si>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</si>
  <si>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</si>
  <si>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</si>
  <si>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</si>
  <si>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</si>
  <si>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</si>
  <si>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</si>
  <si>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</si>
  <si>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</si>
  <si>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</si>
  <si>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</si>
  <si>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</si>
  <si>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</si>
  <si>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</si>
  <si>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</si>
  <si>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</si>
  <si>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</si>
  <si>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</si>
  <si>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</si>
  <si>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</si>
  <si>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</si>
  <si>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</si>
  <si>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</si>
  <si>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</si>
  <si>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</si>
  <si>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</si>
  <si>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</si>
  <si>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</si>
  <si>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</si>
  <si>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</si>
  <si>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</si>
  <si>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</si>
  <si>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</si>
  <si>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</si>
  <si>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</si>
  <si>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</si>
  <si>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</si>
  <si>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</si>
  <si>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</si>
  <si>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</si>
  <si>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</si>
  <si>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</si>
  <si>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</si>
  <si>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</si>
  <si>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</si>
  <si>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</si>
  <si>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</si>
  <si>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</si>
  <si>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</si>
  <si>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</si>
  <si>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</si>
  <si>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</si>
  <si>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</si>
  <si>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</si>
  <si>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</si>
  <si>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</si>
  <si>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</si>
  <si>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</si>
  <si>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</si>
  <si>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</si>
  <si>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</si>
  <si>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</si>
  <si>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</si>
  <si>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</si>
  <si>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</si>
  <si>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</si>
  <si>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</si>
  <si>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</si>
  <si>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</si>
  <si>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</si>
  <si>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</si>
  <si>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</si>
  <si>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</si>
  <si>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</si>
  <si>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</si>
  <si>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</si>
  <si>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</si>
  <si>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</si>
  <si>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</si>
  <si>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</si>
  <si>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</si>
  <si>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</si>
  <si>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</si>
  <si>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</si>
  <si>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</si>
  <si>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</si>
  <si>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</si>
  <si>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</si>
  <si>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</si>
  <si>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</si>
  <si>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</si>
  <si>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</si>
  <si>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</si>
  <si>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</si>
  <si>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</si>
  <si>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</si>
  <si>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</si>
  <si>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</si>
  <si>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</si>
  <si>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</si>
  <si>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</si>
  <si>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</si>
  <si>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</si>
  <si>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</si>
  <si>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</si>
  <si>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</si>
  <si>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</si>
  <si>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</si>
  <si>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</si>
  <si>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</si>
  <si>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</si>
  <si>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</si>
  <si>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</si>
  <si>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</si>
  <si>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</si>
  <si>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</si>
  <si>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</si>
  <si>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</si>
  <si>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</si>
  <si>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</si>
  <si>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</si>
  <si>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</si>
  <si>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</si>
  <si>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</si>
  <si>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</si>
  <si>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</si>
  <si>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</si>
  <si>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</si>
  <si>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</si>
  <si>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</si>
  <si>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</si>
  <si>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</si>
  <si>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</si>
  <si>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</si>
  <si>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</si>
  <si>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</si>
  <si>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</si>
  <si>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</si>
  <si>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</si>
  <si>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</si>
  <si>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</si>
  <si>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</si>
  <si>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</si>
  <si>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</si>
  <si>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</si>
  <si>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</si>
  <si>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</si>
  <si>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</si>
  <si>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</si>
  <si>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</si>
  <si>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</si>
  <si>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</si>
  <si>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</si>
  <si>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</si>
  <si>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</si>
  <si>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</si>
  <si>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</si>
  <si>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</si>
  <si>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</si>
  <si>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</si>
  <si>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</si>
  <si>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</si>
  <si>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</si>
  <si>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</si>
  <si>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</si>
  <si>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</si>
  <si>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</si>
  <si>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</si>
  <si>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</si>
  <si>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</si>
  <si>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</si>
  <si>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</si>
  <si>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</si>
  <si>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</si>
  <si>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</si>
  <si>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</si>
  <si>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</si>
  <si>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</si>
  <si>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</si>
  <si>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</si>
  <si>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</si>
  <si>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</si>
  <si>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</si>
  <si>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</si>
  <si>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</si>
  <si>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</si>
  <si>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</si>
  <si>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</si>
  <si>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</si>
  <si>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</si>
  <si>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</si>
  <si>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</si>
  <si>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</si>
  <si>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</si>
  <si>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</si>
  <si>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</si>
  <si>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</si>
  <si>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</si>
  <si>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</si>
  <si>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</si>
  <si>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</si>
  <si>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</si>
  <si>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</si>
  <si>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</si>
  <si>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</si>
  <si>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</si>
  <si>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</si>
  <si>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</si>
  <si>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</si>
  <si>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</si>
  <si>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</si>
  <si>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</si>
  <si>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</si>
  <si>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</si>
  <si>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</si>
  <si>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</si>
  <si>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</si>
  <si>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</si>
  <si>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</si>
  <si>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</si>
  <si>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</si>
  <si>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</si>
  <si>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</si>
  <si>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</si>
  <si>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</si>
  <si>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</si>
  <si>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</si>
  <si>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</si>
  <si>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</si>
  <si>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</si>
  <si>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</si>
  <si>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</si>
  <si>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</si>
  <si>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</si>
  <si>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</si>
  <si>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</si>
  <si>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</si>
  <si>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</si>
  <si>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</si>
  <si>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</si>
  <si>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</si>
  <si>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</si>
  <si>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</si>
  <si>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</si>
  <si>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</si>
  <si>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</si>
  <si>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</si>
  <si>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</si>
  <si>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</si>
  <si>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</si>
  <si>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</si>
  <si>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</si>
  <si>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</si>
  <si>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</si>
  <si>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</si>
  <si>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</si>
  <si>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</si>
  <si>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</si>
  <si>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</si>
  <si>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</si>
  <si>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</si>
  <si>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</si>
  <si>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</si>
  <si>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</si>
  <si>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</si>
  <si>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</si>
  <si>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</si>
  <si>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</si>
  <si>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</si>
  <si>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</si>
  <si>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</si>
  <si>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</si>
  <si>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</si>
  <si>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</si>
  <si>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</si>
  <si>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</si>
  <si>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</si>
  <si>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</si>
  <si>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</si>
  <si>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</si>
  <si>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</si>
  <si>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</si>
  <si>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</si>
  <si>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</si>
  <si>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</si>
  <si>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</si>
  <si>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</si>
  <si>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</si>
  <si>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</si>
  <si>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</si>
  <si>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</si>
  <si>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</si>
  <si>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</si>
  <si>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</si>
  <si>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</si>
  <si>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</si>
  <si>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</si>
  <si>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</si>
  <si>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</si>
  <si>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</si>
  <si>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</si>
  <si>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</si>
  <si>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</si>
  <si>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</si>
  <si>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</si>
  <si>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</si>
  <si>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</si>
  <si>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</si>
  <si>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</si>
  <si>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</si>
  <si>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</si>
  <si>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</si>
  <si>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</si>
  <si>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</si>
  <si>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</si>
  <si>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</si>
  <si>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</si>
  <si>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</si>
  <si>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</si>
  <si>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</si>
  <si>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</si>
  <si>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</si>
  <si>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</si>
  <si>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</si>
  <si>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</si>
  <si>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</si>
  <si>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</si>
  <si>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</si>
  <si>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</si>
  <si>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</si>
  <si>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</si>
  <si>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</si>
  <si>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</si>
  <si>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</si>
  <si>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</si>
  <si>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</si>
  <si>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</si>
  <si>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</si>
  <si>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</si>
  <si>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</si>
  <si>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</si>
  <si>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</si>
  <si>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</si>
  <si>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</si>
  <si>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</si>
  <si>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</si>
  <si>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</si>
  <si>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</si>
  <si>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</si>
  <si>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</si>
  <si>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</si>
  <si>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</si>
  <si>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</si>
  <si>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</si>
  <si>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</si>
  <si>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</si>
  <si>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</si>
  <si>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</si>
  <si>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</si>
  <si>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</si>
  <si>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</si>
  <si>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</si>
  <si>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</si>
  <si>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</si>
  <si>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</si>
  <si>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</si>
  <si>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</si>
  <si>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</si>
  <si>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</si>
  <si>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</si>
  <si>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</si>
  <si>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</si>
  <si>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</si>
  <si>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</si>
  <si>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</si>
  <si>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</si>
  <si>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</si>
  <si>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</si>
  <si>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</si>
  <si>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</si>
  <si>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</si>
  <si>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</si>
  <si>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</si>
  <si>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</si>
  <si>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</si>
  <si>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</si>
  <si>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</si>
  <si>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</si>
  <si>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</si>
  <si>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</si>
  <si>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</si>
  <si>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</si>
  <si>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</si>
  <si>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</si>
  <si>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</si>
  <si>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</si>
  <si>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</si>
  <si>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</si>
  <si>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</si>
  <si>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</si>
  <si>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</si>
  <si>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</si>
  <si>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</si>
  <si>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</si>
  <si>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</si>
  <si>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</si>
  <si>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</si>
  <si>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</si>
  <si>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</si>
  <si>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</si>
  <si>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</si>
  <si>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</si>
  <si>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</si>
  <si>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</si>
  <si>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</si>
  <si>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</si>
  <si>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</si>
  <si>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</si>
  <si>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</si>
  <si>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</si>
  <si>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</si>
  <si>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</si>
  <si>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</si>
  <si>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</si>
  <si>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</si>
  <si>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</si>
  <si>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</si>
  <si>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</si>
  <si>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</si>
  <si>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</si>
  <si>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</si>
  <si>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</si>
  <si>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</si>
  <si>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</si>
  <si>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</si>
  <si>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</si>
  <si>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</si>
  <si>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</si>
  <si>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</si>
  <si>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</si>
  <si>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</si>
  <si>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</si>
  <si>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</si>
  <si>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</si>
  <si>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</si>
  <si>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</si>
  <si>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</si>
  <si>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</si>
  <si>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</si>
  <si>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</si>
  <si>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</si>
  <si>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</si>
  <si>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</si>
  <si>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</si>
  <si>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</si>
  <si>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</si>
  <si>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</si>
  <si>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</si>
  <si>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</si>
  <si>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</si>
  <si>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</si>
  <si>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</si>
  <si>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</si>
  <si>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</si>
  <si>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</si>
  <si>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</si>
  <si>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</si>
  <si>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</si>
  <si>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</si>
  <si>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</si>
  <si>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</si>
  <si>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</si>
  <si>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</si>
  <si>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</si>
  <si>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</si>
  <si>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</si>
  <si>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</si>
  <si>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</si>
  <si>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</si>
  <si>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</si>
  <si>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</si>
  <si>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</si>
  <si>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</si>
  <si>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</si>
  <si>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</si>
  <si>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</si>
  <si>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</si>
  <si>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</si>
  <si>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</si>
  <si>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</si>
  <si>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</si>
  <si>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</si>
  <si>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</si>
  <si>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</si>
  <si>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</si>
  <si>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</si>
  <si>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</si>
  <si>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</si>
  <si>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</si>
  <si>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</si>
  <si>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</si>
  <si>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</si>
  <si>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</si>
  <si>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</si>
  <si>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</si>
  <si>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</si>
  <si>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</si>
  <si>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</si>
  <si>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</si>
  <si>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</si>
  <si>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</si>
  <si>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</si>
  <si>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</si>
  <si>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</si>
  <si>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</si>
  <si>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</si>
  <si>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</si>
  <si>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</si>
  <si>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</si>
  <si>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</si>
  <si>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</si>
  <si>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</si>
  <si>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</si>
  <si>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</si>
  <si>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</si>
  <si>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</si>
  <si>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</si>
  <si>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</si>
  <si>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</si>
  <si>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</si>
  <si>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</si>
  <si>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</si>
  <si>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</si>
  <si>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</si>
  <si>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</si>
  <si>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</si>
  <si>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</si>
  <si>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</si>
  <si>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</si>
  <si>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</si>
  <si>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</si>
  <si>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</si>
  <si>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</si>
  <si>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</si>
  <si>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</si>
  <si>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</si>
  <si>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</si>
  <si>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</si>
  <si>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</si>
  <si>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</si>
  <si>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</si>
  <si>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</si>
  <si>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</si>
  <si>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</si>
  <si>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</si>
  <si>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</si>
  <si>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</si>
  <si>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</si>
  <si>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</si>
  <si>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</si>
  <si>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</si>
  <si>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</si>
  <si>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</si>
  <si>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</si>
  <si>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</si>
  <si>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</si>
  <si>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</si>
  <si>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</si>
  <si>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</si>
  <si>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</si>
  <si>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</si>
  <si>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</si>
  <si>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</si>
  <si>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</si>
  <si>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</si>
  <si>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</si>
  <si>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</si>
  <si>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</si>
  <si>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</si>
  <si>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</si>
  <si>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</si>
  <si>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</si>
  <si>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</si>
  <si>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</si>
  <si>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</si>
  <si>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</si>
  <si>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</si>
  <si>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</si>
  <si>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</si>
  <si>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</si>
  <si>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</si>
  <si>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</si>
  <si>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</si>
  <si>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</si>
  <si>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</si>
  <si>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</si>
  <si>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</si>
  <si>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</si>
  <si>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</si>
  <si>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</si>
  <si>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</si>
  <si>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</si>
  <si>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</si>
  <si>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</si>
  <si>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</si>
  <si>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</si>
  <si>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</si>
  <si>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</si>
  <si>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</si>
  <si>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</si>
  <si>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</si>
  <si>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</si>
  <si>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</si>
  <si>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</si>
  <si>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</si>
  <si>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</si>
  <si>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</si>
  <si>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</si>
  <si>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</si>
  <si>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</si>
  <si>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</si>
  <si>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</si>
  <si>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</si>
  <si>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</si>
  <si>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</si>
  <si>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</si>
  <si>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</si>
  <si>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</si>
  <si>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</si>
  <si>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</si>
  <si>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</si>
  <si>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</si>
  <si>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</si>
  <si>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</si>
  <si>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</si>
  <si>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</si>
  <si>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</si>
  <si>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</si>
  <si>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</si>
  <si>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</si>
  <si>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</si>
  <si>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</si>
  <si>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</si>
  <si>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</si>
  <si>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</si>
  <si>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</si>
  <si>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</si>
  <si>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</si>
  <si>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</si>
  <si>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</si>
  <si>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</si>
  <si>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</si>
  <si>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</si>
  <si>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</si>
  <si>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</si>
  <si>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</si>
  <si>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</si>
  <si>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</si>
  <si>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</si>
  <si>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</si>
  <si>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</si>
  <si>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</si>
  <si>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</si>
  <si>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</si>
  <si>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</si>
  <si>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</si>
  <si>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</si>
  <si>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</si>
  <si>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</si>
  <si>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</si>
  <si>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</si>
  <si>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</si>
  <si>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</si>
  <si>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</si>
  <si>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</si>
  <si>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</si>
  <si>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</si>
  <si>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</si>
  <si>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</si>
  <si>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</si>
  <si>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</si>
  <si>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</si>
  <si>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</si>
  <si>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</si>
  <si>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</si>
  <si>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</si>
  <si>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</si>
  <si>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</si>
  <si>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</si>
  <si>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</si>
  <si>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</si>
  <si>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</si>
  <si>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</si>
  <si>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</si>
  <si>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</si>
  <si>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</si>
  <si>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</si>
  <si>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</si>
  <si>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</si>
  <si>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</si>
  <si>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</si>
  <si>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</si>
  <si>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</si>
  <si>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</si>
  <si>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</si>
  <si>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</si>
  <si>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</si>
  <si>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</si>
  <si>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</si>
  <si>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</si>
  <si>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</si>
  <si>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</si>
  <si>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</si>
  <si>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</si>
  <si>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</si>
  <si>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</si>
  <si>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</si>
  <si>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</si>
  <si>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</si>
  <si>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</si>
  <si>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</si>
  <si>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</si>
  <si>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</si>
  <si>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</si>
  <si>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</si>
  <si>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</si>
  <si>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</si>
  <si>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</si>
  <si>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</si>
  <si>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</si>
  <si>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</si>
  <si>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</si>
  <si>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</si>
  <si>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</si>
  <si>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</si>
  <si>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</si>
  <si>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</si>
  <si>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</si>
  <si>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</si>
  <si>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</si>
  <si>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</si>
  <si>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</si>
  <si>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</si>
  <si>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</si>
  <si>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</si>
  <si>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</si>
  <si>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</si>
  <si>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</si>
  <si>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</si>
  <si>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</si>
  <si>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</si>
  <si>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</si>
  <si>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</si>
  <si>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</si>
  <si>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</si>
  <si>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</si>
  <si>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</si>
  <si>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</si>
  <si>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</si>
  <si>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</si>
  <si>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</si>
  <si>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</si>
  <si>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</si>
  <si>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</si>
  <si>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</si>
  <si>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</si>
  <si>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</si>
  <si>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</si>
  <si>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</si>
  <si>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</si>
  <si>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</si>
  <si>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</si>
  <si>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</si>
  <si>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</si>
  <si>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</si>
  <si>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</si>
  <si>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</si>
  <si>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</si>
  <si>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</si>
  <si>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</si>
  <si>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</si>
  <si>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</si>
  <si>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</si>
  <si>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</si>
  <si>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</si>
  <si>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</si>
  <si>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</si>
  <si>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</si>
  <si>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</si>
  <si>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</si>
  <si>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</si>
  <si>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</si>
  <si>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</si>
  <si>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</si>
  <si>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</si>
  <si>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</si>
  <si>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</si>
  <si>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</si>
  <si>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</si>
  <si>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</si>
  <si>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</si>
  <si>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</si>
  <si>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</si>
  <si>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</si>
  <si>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</si>
  <si>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</si>
  <si>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</si>
  <si>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</si>
  <si>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</si>
  <si>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</si>
  <si>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</si>
  <si>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</si>
  <si>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</si>
  <si>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</si>
  <si>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</si>
  <si>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</si>
  <si>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</si>
  <si>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</si>
  <si>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</si>
  <si>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</si>
  <si>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</si>
  <si>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</si>
  <si>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</si>
  <si>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</si>
  <si>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</si>
  <si>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</si>
  <si>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</si>
  <si>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</si>
  <si>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</si>
  <si>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</si>
  <si>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</si>
  <si>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</si>
  <si>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</si>
  <si>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</si>
  <si>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</si>
  <si>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</si>
  <si>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</si>
  <si>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</si>
  <si>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</si>
  <si>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</si>
  <si>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</si>
  <si>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</si>
  <si>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</si>
  <si>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</si>
  <si>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</si>
  <si>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</si>
  <si>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</si>
  <si>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</si>
  <si>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</si>
  <si>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</si>
  <si>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</si>
  <si>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</si>
  <si>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</si>
  <si>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</si>
  <si>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</si>
  <si>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</si>
  <si>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</si>
  <si>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</si>
  <si>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</si>
  <si>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</si>
  <si>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</si>
  <si>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</si>
  <si>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</si>
  <si>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</si>
  <si>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</si>
  <si>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</si>
  <si>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</si>
  <si>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</si>
  <si>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</si>
  <si>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</si>
  <si>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</si>
  <si>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</si>
  <si>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</si>
  <si>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</si>
  <si>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</si>
  <si>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</si>
  <si>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</si>
  <si>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</si>
  <si>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</si>
  <si>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</si>
  <si>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</si>
  <si>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</si>
  <si>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</si>
  <si>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</si>
  <si>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</si>
  <si>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</si>
  <si>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</si>
  <si>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</si>
  <si>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</si>
  <si>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</si>
  <si>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</si>
  <si>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</si>
  <si>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</si>
  <si>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</si>
  <si>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</si>
  <si>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</si>
  <si>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</si>
  <si>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</si>
  <si>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</si>
  <si>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</si>
  <si>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</si>
  <si>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</si>
  <si>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</si>
  <si>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</si>
  <si>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</si>
  <si>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</si>
  <si>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</si>
  <si>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</si>
  <si>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</si>
  <si>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</si>
  <si>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</si>
  <si>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</si>
  <si>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</si>
  <si>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</si>
  <si>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</si>
  <si>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</si>
  <si>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</si>
  <si>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</si>
  <si>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</si>
  <si>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</si>
  <si>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</si>
  <si>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</si>
  <si>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</si>
  <si>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</si>
  <si>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</si>
  <si>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</si>
  <si>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</si>
  <si>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</si>
  <si>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</si>
  <si>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</si>
  <si>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</si>
  <si>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</si>
  <si>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</si>
  <si>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</si>
  <si>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</si>
  <si>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</si>
  <si>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</si>
  <si>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</si>
  <si>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</si>
  <si>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</si>
  <si>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</si>
  <si>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</si>
  <si>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</si>
  <si>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</si>
  <si>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</si>
  <si>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</si>
  <si>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</si>
  <si>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</si>
  <si>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</si>
  <si>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</si>
  <si>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</si>
  <si>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</si>
  <si>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</si>
  <si>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</si>
  <si>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</si>
  <si>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</si>
  <si>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</si>
  <si>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</si>
  <si>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</si>
  <si>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</si>
  <si>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</si>
  <si>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</si>
  <si>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</si>
  <si>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</si>
  <si>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</si>
  <si>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</si>
  <si>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</si>
  <si>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</si>
  <si>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</si>
  <si>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</si>
  <si>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</si>
  <si>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</si>
  <si>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</si>
  <si>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</si>
  <si>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</si>
  <si>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</si>
  <si>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</si>
  <si>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</si>
  <si>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</si>
  <si>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</si>
  <si>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</si>
  <si>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</si>
  <si>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</si>
  <si>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</si>
  <si>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</si>
  <si>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</si>
  <si>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</si>
  <si>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</si>
  <si>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</si>
  <si>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</si>
  <si>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</si>
  <si>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</si>
  <si>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</si>
  <si>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</si>
  <si>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</si>
  <si>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</si>
  <si>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</si>
  <si>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</si>
  <si>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</si>
  <si>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</si>
  <si>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</si>
  <si>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</si>
  <si>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</si>
  <si>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</si>
  <si>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</si>
  <si>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</si>
  <si>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</si>
  <si>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</si>
  <si>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</si>
  <si>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</si>
  <si>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</si>
  <si>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</si>
  <si>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</si>
  <si>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</si>
  <si>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</si>
  <si>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</si>
  <si>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</si>
  <si>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</si>
  <si>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</si>
  <si>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</si>
  <si>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</si>
  <si>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</si>
  <si>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</si>
  <si>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</si>
  <si>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</si>
  <si>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</si>
  <si>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</si>
  <si>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</si>
  <si>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</si>
  <si>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</si>
  <si>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</si>
  <si>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</si>
  <si>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</si>
  <si>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</si>
  <si>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</si>
  <si>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</si>
  <si>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</si>
  <si>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</si>
  <si>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</si>
  <si>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</si>
  <si>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</si>
  <si>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</si>
  <si>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</si>
  <si>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</si>
  <si>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</si>
  <si>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</si>
  <si>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</si>
  <si>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</si>
  <si>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</si>
  <si>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</si>
  <si>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</si>
  <si>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</si>
  <si>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</si>
  <si>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</si>
  <si>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</si>
  <si>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</si>
  <si>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</si>
  <si>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</si>
  <si>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</si>
  <si>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</si>
  <si>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</si>
  <si>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</si>
  <si>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</si>
  <si>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</si>
  <si>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</si>
  <si>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</si>
  <si>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</si>
  <si>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</si>
  <si>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</si>
  <si>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</si>
  <si>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</si>
  <si>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</si>
  <si>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</si>
  <si>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</si>
  <si>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</si>
  <si>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</si>
  <si>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</si>
  <si>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</si>
  <si>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</si>
  <si>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</si>
  <si>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</si>
  <si>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</si>
  <si>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</si>
  <si>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</si>
  <si>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</si>
  <si>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</si>
  <si>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</si>
  <si>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</si>
  <si>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</si>
  <si>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</si>
  <si>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</si>
  <si>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</si>
  <si>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</si>
  <si>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</si>
  <si>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</si>
  <si>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</si>
  <si>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</si>
  <si>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</si>
  <si>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</si>
  <si>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</si>
  <si>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</si>
  <si>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</si>
  <si>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</si>
  <si>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</si>
  <si>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</si>
  <si>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</si>
  <si>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</si>
  <si>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</si>
  <si>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</si>
  <si>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</si>
  <si>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</si>
  <si>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</si>
  <si>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</si>
  <si>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</si>
  <si>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</si>
  <si>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</si>
  <si>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</si>
  <si>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</si>
  <si>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</si>
  <si>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</si>
  <si>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</si>
  <si>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</si>
  <si>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</si>
  <si>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</si>
  <si>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</si>
  <si>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</si>
  <si>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</si>
  <si>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</si>
  <si>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</si>
  <si>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</si>
  <si>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</si>
  <si>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</si>
  <si>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</si>
  <si>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</si>
  <si>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</si>
  <si>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</si>
  <si>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</si>
  <si>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</si>
  <si>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</si>
  <si>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</si>
  <si>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</si>
  <si>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</si>
  <si>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</si>
  <si>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</si>
  <si>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</si>
  <si>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</si>
  <si>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</si>
  <si>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</si>
  <si>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</si>
  <si>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</si>
  <si>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</si>
  <si>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</si>
  <si>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</si>
  <si>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</si>
  <si>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</si>
  <si>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</si>
  <si>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</si>
  <si>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</si>
  <si>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</si>
  <si>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</si>
  <si>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</si>
  <si>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</si>
  <si>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</si>
  <si>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</si>
  <si>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</si>
  <si>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</si>
  <si>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</si>
  <si>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</si>
  <si>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</si>
  <si>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</si>
  <si>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</si>
  <si>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</si>
  <si>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</si>
  <si>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</si>
  <si>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</si>
  <si>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</si>
  <si>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</si>
  <si>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</si>
  <si>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</si>
  <si>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</si>
  <si>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</si>
  <si>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</si>
  <si>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</si>
  <si>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</si>
  <si>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</si>
  <si>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</si>
  <si>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</si>
  <si>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</si>
  <si>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</si>
  <si>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</si>
  <si>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</si>
  <si>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</si>
  <si>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</si>
  <si>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</si>
  <si>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</si>
  <si>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</si>
  <si>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</si>
  <si>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</si>
  <si>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</si>
  <si>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</si>
  <si>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</si>
  <si>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</si>
  <si>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</si>
  <si>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</si>
  <si>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</si>
  <si>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</si>
  <si>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</si>
  <si>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</si>
  <si>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</si>
  <si>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</si>
  <si>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</si>
  <si>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</si>
  <si>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</si>
  <si>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</si>
  <si>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</si>
  <si>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</si>
  <si>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</si>
  <si>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</si>
  <si>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</si>
  <si>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</si>
  <si>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</si>
  <si>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</si>
  <si>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</si>
  <si>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</si>
  <si>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</si>
  <si>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</si>
  <si>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</si>
  <si>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</si>
  <si>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</si>
  <si>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</si>
  <si>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</si>
  <si>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</si>
  <si>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</si>
  <si>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</si>
  <si>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</si>
  <si>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</si>
  <si>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</si>
  <si>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</si>
  <si>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</si>
  <si>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</si>
  <si>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</si>
  <si>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</si>
  <si>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</si>
  <si>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</si>
  <si>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</si>
  <si>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</si>
  <si>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</si>
  <si>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</si>
  <si>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</si>
  <si>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</si>
  <si>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</si>
  <si>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</si>
  <si>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</si>
  <si>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</si>
  <si>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</si>
  <si>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</si>
  <si>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</si>
  <si>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</si>
  <si>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</si>
  <si>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</si>
  <si>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</si>
  <si>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</si>
  <si>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</si>
  <si>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</si>
  <si>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</si>
  <si>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</si>
  <si>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</si>
  <si>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</si>
  <si>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</si>
  <si>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</si>
  <si>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</si>
  <si>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</si>
  <si>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</si>
  <si>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</si>
  <si>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</si>
  <si>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</si>
  <si>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</si>
  <si>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</si>
  <si>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</si>
  <si>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</si>
  <si>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</si>
  <si>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</si>
  <si>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</si>
  <si>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</si>
  <si>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</si>
  <si>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</si>
  <si>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</si>
  <si>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</si>
  <si>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</si>
  <si>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</si>
  <si>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</si>
  <si>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</si>
  <si>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</si>
  <si>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</si>
  <si>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</si>
  <si>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</si>
  <si>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</si>
  <si>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</si>
  <si>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</si>
  <si>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</si>
  <si>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</si>
  <si>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</si>
  <si>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</si>
  <si>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</si>
  <si>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</si>
  <si>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</si>
  <si>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</si>
  <si>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</si>
  <si>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</si>
  <si>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</si>
  <si>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</si>
  <si>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</si>
  <si>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</si>
  <si>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</si>
  <si>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</si>
  <si>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</si>
  <si>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</si>
  <si>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</si>
  <si>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</si>
  <si>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</si>
  <si>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</si>
  <si>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</si>
  <si>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</si>
  <si>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</si>
  <si>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</si>
  <si>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</si>
  <si>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</si>
  <si>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</si>
  <si>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</si>
  <si>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</si>
  <si>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</si>
  <si>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</si>
  <si>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</si>
  <si>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</si>
  <si>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</si>
  <si>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</si>
  <si>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</si>
  <si>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</si>
  <si>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</si>
  <si>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</si>
  <si>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</si>
  <si>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</si>
  <si>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</si>
  <si>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</si>
  <si>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</si>
  <si>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</si>
  <si>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</si>
  <si>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</si>
  <si>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</si>
  <si>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</si>
  <si>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</si>
  <si>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</si>
  <si>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</si>
  <si>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</si>
  <si>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</si>
  <si>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</si>
  <si>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</si>
  <si>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</si>
  <si>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</si>
  <si>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</si>
  <si>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</si>
  <si>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</si>
  <si>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</si>
  <si>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</si>
  <si>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</si>
  <si>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</si>
  <si>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</si>
  <si>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</si>
  <si>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</si>
  <si>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</si>
  <si>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</si>
  <si>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</si>
  <si>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</si>
  <si>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</si>
  <si>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</si>
  <si>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</si>
  <si>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</si>
  <si>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</si>
  <si>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</si>
  <si>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</si>
  <si>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</si>
  <si>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</si>
  <si>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</si>
  <si>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</si>
  <si>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</si>
  <si>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</si>
  <si>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</si>
  <si>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</si>
  <si>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</si>
  <si>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</si>
  <si>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</si>
  <si>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</si>
  <si>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</si>
  <si>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</si>
  <si>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</si>
  <si>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</si>
  <si>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</si>
  <si>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</si>
  <si>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</si>
  <si>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</si>
  <si>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</si>
  <si>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</si>
  <si>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</si>
  <si>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</si>
  <si>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</si>
  <si>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</si>
  <si>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</si>
  <si>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</si>
  <si>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</si>
  <si>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</si>
  <si>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</si>
  <si>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</si>
  <si>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</si>
  <si>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</si>
  <si>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</si>
  <si>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</si>
  <si>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</si>
  <si>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</si>
  <si>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</si>
  <si>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</si>
  <si>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</si>
  <si>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</si>
  <si>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</si>
  <si>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</si>
  <si>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</si>
  <si>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</si>
  <si>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</si>
  <si>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</si>
  <si>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</si>
  <si>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</si>
  <si>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</si>
  <si>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</si>
  <si>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</si>
  <si>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</si>
  <si>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</si>
  <si>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</si>
  <si>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</si>
  <si>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</si>
  <si>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</si>
  <si>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</si>
  <si>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</si>
  <si>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</si>
  <si>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</si>
  <si>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</si>
  <si>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</si>
  <si>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</si>
  <si>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</si>
  <si>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</si>
  <si>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</si>
  <si>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</si>
  <si>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</si>
  <si>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</si>
  <si>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</si>
  <si>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</si>
  <si>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</si>
  <si>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</si>
  <si>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</si>
  <si>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</si>
  <si>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</si>
  <si>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</si>
  <si>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</si>
  <si>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</si>
  <si>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</si>
  <si>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</si>
  <si>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</si>
  <si>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</si>
  <si>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</si>
  <si>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</si>
  <si>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</si>
  <si>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</si>
  <si>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</si>
  <si>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</si>
  <si>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</si>
  <si>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</si>
  <si>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</si>
  <si>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</si>
  <si>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</si>
  <si>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</si>
  <si>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</si>
  <si>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</si>
  <si>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</si>
  <si>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</si>
  <si>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</si>
  <si>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</si>
  <si>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</si>
  <si>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</si>
  <si>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</si>
  <si>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</si>
  <si>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</si>
  <si>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</si>
  <si>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</si>
  <si>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</si>
  <si>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</si>
  <si>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</si>
  <si>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</si>
  <si>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</si>
  <si>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</si>
  <si>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</si>
  <si>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</si>
  <si>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</si>
  <si>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</si>
  <si>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</si>
  <si>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</si>
  <si>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</si>
  <si>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</si>
  <si>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</si>
  <si>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</si>
  <si>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</si>
  <si>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</si>
  <si>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</si>
  <si>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</si>
  <si>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</si>
  <si>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</si>
  <si>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</si>
  <si>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</si>
  <si>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</si>
  <si>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</si>
  <si>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</si>
  <si>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</si>
  <si>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</si>
  <si>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</si>
  <si>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</si>
  <si>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</si>
  <si>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</si>
  <si>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</si>
  <si>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</si>
  <si>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</si>
  <si>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</si>
  <si>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</si>
  <si>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</si>
  <si>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</si>
  <si>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</si>
  <si>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</si>
  <si>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</si>
  <si>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</si>
  <si>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</si>
  <si>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</si>
  <si>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</si>
  <si>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</si>
  <si>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</si>
  <si>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</si>
  <si>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</si>
  <si>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</si>
  <si>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</si>
  <si>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</si>
  <si>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</si>
  <si>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</si>
  <si>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</si>
  <si>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</si>
  <si>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</si>
  <si>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</si>
  <si>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</si>
  <si>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</si>
  <si>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</si>
  <si>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</si>
  <si>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</si>
  <si>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</si>
  <si>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</si>
  <si>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</si>
  <si>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</si>
  <si>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</si>
  <si>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</si>
  <si>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</si>
  <si>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</si>
  <si>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</si>
  <si>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</si>
  <si>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</si>
  <si>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</si>
  <si>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</si>
  <si>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</si>
  <si>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</si>
  <si>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</si>
  <si>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</si>
  <si>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</si>
  <si>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</si>
  <si>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</si>
  <si>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</si>
  <si>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</si>
  <si>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</si>
  <si>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</si>
  <si>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</si>
  <si>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</si>
  <si>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</si>
  <si>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</si>
  <si>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</si>
  <si>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</si>
  <si>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</si>
  <si>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</si>
  <si>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</si>
  <si>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</si>
  <si>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</si>
  <si>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</si>
  <si>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</si>
  <si>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</si>
  <si>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</si>
  <si>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</si>
  <si>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</si>
  <si>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</si>
  <si>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</si>
  <si>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</si>
  <si>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</si>
  <si>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</si>
  <si>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</si>
  <si>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</si>
  <si>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</si>
  <si>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</si>
  <si>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</si>
  <si>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</si>
  <si>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</si>
  <si>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</si>
  <si>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</si>
  <si>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</si>
  <si>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</si>
  <si>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</si>
  <si>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</si>
  <si>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</si>
  <si>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</si>
  <si>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</si>
  <si>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</si>
  <si>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</si>
  <si>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</si>
  <si>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</si>
  <si>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</si>
  <si>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</si>
  <si>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</si>
  <si>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</si>
  <si>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</si>
  <si>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</si>
  <si>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</si>
  <si>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</si>
  <si>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</si>
  <si>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</si>
  <si>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</si>
  <si>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</si>
  <si>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</si>
  <si>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</si>
  <si>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</si>
  <si>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</si>
  <si>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</si>
  <si>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</si>
  <si>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</si>
  <si>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</si>
  <si>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</si>
  <si>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</si>
  <si>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</si>
  <si>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</si>
  <si>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</si>
  <si>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</si>
  <si>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</si>
  <si>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</si>
  <si>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</si>
  <si>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</si>
  <si>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</si>
  <si>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</si>
  <si>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</si>
  <si>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</si>
  <si>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</si>
  <si>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</si>
  <si>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</si>
  <si>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</si>
  <si>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</si>
  <si>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</si>
  <si>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</si>
  <si>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</si>
  <si>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</si>
  <si>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</si>
  <si>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</si>
  <si>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</si>
  <si>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</si>
  <si>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</si>
  <si>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</si>
  <si>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</si>
  <si>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</si>
  <si>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</si>
  <si>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</si>
  <si>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</si>
  <si>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</si>
  <si>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</si>
  <si>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</si>
  <si>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</si>
  <si>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</si>
  <si>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</si>
  <si>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</si>
  <si>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</si>
  <si>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</si>
  <si>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</si>
  <si>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</si>
  <si>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</si>
  <si>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</si>
  <si>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</si>
  <si>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</si>
  <si>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</si>
  <si>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</si>
  <si>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</si>
  <si>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</si>
  <si>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</si>
  <si>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</si>
  <si>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</si>
  <si>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</si>
  <si>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</si>
  <si>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</si>
  <si>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</si>
  <si>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</si>
  <si>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</si>
  <si>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</si>
  <si>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</si>
  <si>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</si>
  <si>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</si>
  <si>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</si>
  <si>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</si>
  <si>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</si>
  <si>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</si>
  <si>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</si>
  <si>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</si>
  <si>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</si>
  <si>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</si>
  <si>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</si>
  <si>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</si>
  <si>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</si>
  <si>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</si>
  <si>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</si>
  <si>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</si>
  <si>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</si>
  <si>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</si>
  <si>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</si>
  <si>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</si>
  <si>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</si>
  <si>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</si>
  <si>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</si>
  <si>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</si>
  <si>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</si>
  <si>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</si>
  <si>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</si>
  <si>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</si>
  <si>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</si>
  <si>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</si>
  <si>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</si>
  <si>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</si>
  <si>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</si>
  <si>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</si>
  <si>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</si>
  <si>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</si>
  <si>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</si>
  <si>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</si>
  <si>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</si>
  <si>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</si>
  <si>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</si>
  <si>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</si>
  <si>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</si>
  <si>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</si>
  <si>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</si>
  <si>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</si>
  <si>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</si>
  <si>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</si>
  <si>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</si>
  <si>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</si>
  <si>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</si>
  <si>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</si>
  <si>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</si>
  <si>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</si>
  <si>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</si>
  <si>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</si>
  <si>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</si>
  <si>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</si>
  <si>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</si>
  <si>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</si>
  <si>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</si>
  <si>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</si>
  <si>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</si>
  <si>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</si>
  <si>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</si>
  <si>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</si>
  <si>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</si>
  <si>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</si>
  <si>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</si>
  <si>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</si>
  <si>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</si>
  <si>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</si>
  <si>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</si>
  <si>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</si>
  <si>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</si>
  <si>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</si>
  <si>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</si>
  <si>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</si>
  <si>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</si>
  <si>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</si>
  <si>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</si>
  <si>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</si>
  <si>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</si>
  <si>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</si>
  <si>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</si>
  <si>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</si>
  <si>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</si>
  <si>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</si>
  <si>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</si>
  <si>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</si>
  <si>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</si>
  <si>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</si>
  <si>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</si>
  <si>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</si>
  <si>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</si>
  <si>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</si>
  <si>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</si>
  <si>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</si>
  <si>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</si>
  <si>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</si>
  <si>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</si>
  <si>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</si>
  <si>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</si>
  <si>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</si>
  <si>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</si>
  <si>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</si>
  <si>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</si>
  <si>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</si>
  <si>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</si>
  <si>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</si>
  <si>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</si>
  <si>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</si>
  <si>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</si>
  <si>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</si>
  <si>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</si>
  <si>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</si>
  <si>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</si>
  <si>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</si>
  <si>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</si>
  <si>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</si>
  <si>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</si>
  <si>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</si>
  <si>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</si>
  <si>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</si>
  <si>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</si>
  <si>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</si>
  <si>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</si>
  <si>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</si>
  <si>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</si>
  <si>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</si>
  <si>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</si>
  <si>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</si>
  <si>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</si>
  <si>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</si>
  <si>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</si>
  <si>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</si>
  <si>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</si>
  <si>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</si>
  <si>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</si>
  <si>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</si>
  <si>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</si>
  <si>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</si>
  <si>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</si>
  <si>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</si>
  <si>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</si>
  <si>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</si>
  <si>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</si>
  <si>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</si>
  <si>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</si>
  <si>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</si>
  <si>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</si>
  <si>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</si>
  <si>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</si>
  <si>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</si>
  <si>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</si>
  <si>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</si>
  <si>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</si>
  <si>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</si>
  <si>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</si>
  <si>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</si>
  <si>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</si>
  <si>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</si>
  <si>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</si>
  <si>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</si>
  <si>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</si>
  <si>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</si>
  <si>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</si>
  <si>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</si>
  <si>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</si>
  <si>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</si>
  <si>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</si>
  <si>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</si>
  <si>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</si>
  <si>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</si>
  <si>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</si>
  <si>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</si>
  <si>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</si>
  <si>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</si>
  <si>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</si>
  <si>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</si>
  <si>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</si>
  <si>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</si>
  <si>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</si>
  <si>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</si>
  <si>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</si>
  <si>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</si>
  <si>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</si>
  <si>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</si>
  <si>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</si>
  <si>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</si>
  <si>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</si>
  <si>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</si>
  <si>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</si>
  <si>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</si>
  <si>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</si>
  <si>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</si>
  <si>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</si>
  <si>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</si>
  <si>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</si>
  <si>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</si>
  <si>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</si>
  <si>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</si>
  <si>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</si>
  <si>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</si>
  <si>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</si>
  <si>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</si>
  <si>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</si>
  <si>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</si>
  <si>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</si>
  <si>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</si>
  <si>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</si>
  <si>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</si>
  <si>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</si>
  <si>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</si>
  <si>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</si>
  <si>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</si>
  <si>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</si>
  <si>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</si>
  <si>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</si>
  <si>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</si>
  <si>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</si>
  <si>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</si>
  <si>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</si>
  <si>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</si>
  <si>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</si>
  <si>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</si>
  <si>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</si>
  <si>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</si>
  <si>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</si>
  <si>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</si>
  <si>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</si>
  <si>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</si>
  <si>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</si>
  <si>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</si>
  <si>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</si>
  <si>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</si>
  <si>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</si>
  <si>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</si>
  <si>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</si>
  <si>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</si>
  <si>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</si>
  <si>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</si>
  <si>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</si>
  <si>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</si>
  <si>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</si>
  <si>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</si>
  <si>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</si>
  <si>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</si>
  <si>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</si>
  <si>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</si>
  <si>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</si>
  <si>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</si>
  <si>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</si>
  <si>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</si>
  <si>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</si>
  <si>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</si>
  <si>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</si>
  <si>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</si>
  <si>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</si>
  <si>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</si>
  <si>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</si>
  <si>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</si>
  <si>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</si>
  <si>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</si>
  <si>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</si>
  <si>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</si>
  <si>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</si>
  <si>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</si>
  <si>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</si>
  <si>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</si>
  <si>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</si>
  <si>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</si>
  <si>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</si>
  <si>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</si>
  <si>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</si>
  <si>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</si>
  <si>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</si>
  <si>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</si>
  <si>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</si>
  <si>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</si>
  <si>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</si>
  <si>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</si>
  <si>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</si>
  <si>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</si>
  <si>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</si>
  <si>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</si>
  <si>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</si>
  <si>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</si>
  <si>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</si>
  <si>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</si>
  <si>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</si>
  <si>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</si>
  <si>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</si>
  <si>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</si>
  <si>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</si>
  <si>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</si>
  <si>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</si>
  <si>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</si>
  <si>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</si>
  <si>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</si>
  <si>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</si>
  <si>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</si>
  <si>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</si>
  <si>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</si>
  <si>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</si>
  <si>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</si>
  <si>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</si>
  <si>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</si>
  <si>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</si>
  <si>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</si>
  <si>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</si>
  <si>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</si>
  <si>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</si>
  <si>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</si>
  <si>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</si>
  <si>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</si>
  <si>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</si>
  <si>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</si>
  <si>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</si>
  <si>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</si>
  <si>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</si>
  <si>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</si>
  <si>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</si>
  <si>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</si>
  <si>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</si>
  <si>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</si>
  <si>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</si>
  <si>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</si>
  <si>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</si>
  <si>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</si>
  <si>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</si>
  <si>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</si>
  <si>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</si>
  <si>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</si>
  <si>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</si>
  <si>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</si>
  <si>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</si>
  <si>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</si>
  <si>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</si>
  <si>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</si>
  <si>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</si>
  <si>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</si>
  <si>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</si>
  <si>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</si>
  <si>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</si>
  <si>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</si>
  <si>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</si>
  <si>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</si>
  <si>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</si>
  <si>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</si>
  <si>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</si>
  <si>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</si>
  <si>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</si>
  <si>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</si>
  <si>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</si>
  <si>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</si>
  <si>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</si>
  <si>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</si>
  <si>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</si>
  <si>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</si>
  <si>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</si>
  <si>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</si>
  <si>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</si>
  <si>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</si>
  <si>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</si>
  <si>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</si>
  <si>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</si>
  <si>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</si>
  <si>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</si>
  <si>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</si>
  <si>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</si>
  <si>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</si>
  <si>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</si>
  <si>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</si>
  <si>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</si>
  <si>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</si>
  <si>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</si>
  <si>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</si>
  <si>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</si>
  <si>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</si>
  <si>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</si>
  <si>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</si>
  <si>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</si>
  <si>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</si>
  <si>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</si>
  <si>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</si>
  <si>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</si>
  <si>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</si>
  <si>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</si>
  <si>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</si>
  <si>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</si>
  <si>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</si>
  <si>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</si>
  <si>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</si>
  <si>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</si>
  <si>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</si>
  <si>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</si>
  <si>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</si>
  <si>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</si>
  <si>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</si>
  <si>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</si>
  <si>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</si>
  <si>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</si>
  <si>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</si>
  <si>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</si>
  <si>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</si>
  <si>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</si>
  <si>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</si>
  <si>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</si>
  <si>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</si>
  <si>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</si>
  <si>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</si>
  <si>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</si>
  <si>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</si>
  <si>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</si>
  <si>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</si>
  <si>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</si>
  <si>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</si>
  <si>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</si>
  <si>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</si>
  <si>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</si>
  <si>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</si>
  <si>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</si>
  <si>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</si>
  <si>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</si>
  <si>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</si>
  <si>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</si>
  <si>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</si>
  <si>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</si>
  <si>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</si>
  <si>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</si>
  <si>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</si>
  <si>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</si>
  <si>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</si>
  <si>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</si>
  <si>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</si>
  <si>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</si>
  <si>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</si>
  <si>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</si>
  <si>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</si>
  <si>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</si>
  <si>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</si>
  <si>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</si>
  <si>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</si>
  <si>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</si>
  <si>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</si>
  <si>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</si>
  <si>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</si>
  <si>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</si>
  <si>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</si>
  <si>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</si>
  <si>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</si>
  <si>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</si>
  <si>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</si>
  <si>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</si>
  <si>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</si>
  <si>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</si>
  <si>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</si>
  <si>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</si>
  <si>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</si>
  <si>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</si>
  <si>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</si>
  <si>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</si>
  <si>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</si>
  <si>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</si>
  <si>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</si>
  <si>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</si>
  <si>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</si>
  <si>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</si>
  <si>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</si>
  <si>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</si>
  <si>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</si>
  <si>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</si>
  <si>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</si>
  <si>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</si>
  <si>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</si>
  <si>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</si>
  <si>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</si>
  <si>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</si>
  <si>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</si>
  <si>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</si>
  <si>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</si>
  <si>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</si>
  <si>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</si>
  <si>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</si>
  <si>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</si>
  <si>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</si>
  <si>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</si>
  <si>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</si>
  <si>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</si>
  <si>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</si>
  <si>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</si>
  <si>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</si>
  <si>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</si>
  <si>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</si>
  <si>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</si>
  <si>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</si>
  <si>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</si>
  <si>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</si>
  <si>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</si>
  <si>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</si>
  <si>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</si>
  <si>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</si>
  <si>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</si>
  <si>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</si>
  <si>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</si>
  <si>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</si>
  <si>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</si>
  <si>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</si>
  <si>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</si>
  <si>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</si>
  <si>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</si>
  <si>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</si>
  <si>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</si>
  <si>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</si>
  <si>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</si>
  <si>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</si>
  <si>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</si>
  <si>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</si>
  <si>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</si>
  <si>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</si>
  <si>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</si>
  <si>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</si>
  <si>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</si>
  <si>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</si>
  <si>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</si>
  <si>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</si>
  <si>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</si>
  <si>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</si>
  <si>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</si>
  <si>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</si>
  <si>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</si>
  <si>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</si>
  <si>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</si>
  <si>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</si>
  <si>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</si>
  <si>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</si>
  <si>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</si>
  <si>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</si>
  <si>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</si>
  <si>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</si>
  <si>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</si>
  <si>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</si>
  <si>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</si>
  <si>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</si>
  <si>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</si>
  <si>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</si>
  <si>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</si>
  <si>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</si>
  <si>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</si>
  <si>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</si>
  <si>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</si>
  <si>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</si>
  <si>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</si>
  <si>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</si>
  <si>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</si>
  <si>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</si>
  <si>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</si>
  <si>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</si>
  <si>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</si>
  <si>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</si>
  <si>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</si>
  <si>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</si>
  <si>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</si>
  <si>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</si>
  <si>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</si>
  <si>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</si>
  <si>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</si>
  <si>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</si>
  <si>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</si>
  <si>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</si>
  <si>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</si>
  <si>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</si>
  <si>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</si>
  <si>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</si>
  <si>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</si>
  <si>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</si>
  <si>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</si>
  <si>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</si>
  <si>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</si>
  <si>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</si>
  <si>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</si>
  <si>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</si>
  <si>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</si>
  <si>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</si>
  <si>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</si>
  <si>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</si>
  <si>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</si>
  <si>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</si>
  <si>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</si>
  <si>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</si>
  <si>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</si>
  <si>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</si>
  <si>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</si>
  <si>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</si>
  <si>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</si>
  <si>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</si>
  <si>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</si>
  <si>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</si>
  <si>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</si>
  <si>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</si>
  <si>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</si>
  <si>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</si>
  <si>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</si>
  <si>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</si>
  <si>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</si>
  <si>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</si>
  <si>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</si>
  <si>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</si>
  <si>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</si>
  <si>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</si>
  <si>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</si>
  <si>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</si>
  <si>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</si>
  <si>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</si>
  <si>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</si>
  <si>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</si>
  <si>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</si>
  <si>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</si>
  <si>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</si>
  <si>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</si>
  <si>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</si>
  <si>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</si>
  <si>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</si>
  <si>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</si>
  <si>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</si>
  <si>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</si>
  <si>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</si>
  <si>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</si>
  <si>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</si>
  <si>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</si>
  <si>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</si>
  <si>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</si>
  <si>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</si>
  <si>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</si>
  <si>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</si>
  <si>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</si>
  <si>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</si>
  <si>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</si>
  <si>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</si>
  <si>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</si>
  <si>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</si>
  <si>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</si>
  <si>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</si>
  <si>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</si>
  <si>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</si>
  <si>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</si>
  <si>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</si>
  <si>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</si>
  <si>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</si>
  <si>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</si>
  <si>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</si>
  <si>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</si>
  <si>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</si>
  <si>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</si>
  <si>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</si>
  <si>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</si>
  <si>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</si>
  <si>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</si>
  <si>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</si>
  <si>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</si>
  <si>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</si>
  <si>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</si>
  <si>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</si>
  <si>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</si>
  <si>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</si>
  <si>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</si>
  <si>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</si>
  <si>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</si>
  <si>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</si>
  <si>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</si>
  <si>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</si>
  <si>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</si>
  <si>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</si>
  <si>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</si>
  <si>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</si>
  <si>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</si>
  <si>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</si>
  <si>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</si>
  <si>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</si>
  <si>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</si>
  <si>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</si>
  <si>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</si>
  <si>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</si>
  <si>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</si>
  <si>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</si>
  <si>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</si>
  <si>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</si>
  <si>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</si>
  <si>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</si>
  <si>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</si>
  <si>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</si>
  <si>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</si>
  <si>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</si>
  <si>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</si>
  <si>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</si>
  <si>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</si>
  <si>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</si>
  <si>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</si>
  <si>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</si>
  <si>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</si>
  <si>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</si>
  <si>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</si>
  <si>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</si>
  <si>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</si>
  <si>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</si>
  <si>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</si>
  <si>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</si>
  <si>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</si>
  <si>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</si>
  <si>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</si>
  <si>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</si>
  <si>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</si>
  <si>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</si>
  <si>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</si>
  <si>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</si>
  <si>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</si>
  <si>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</si>
  <si>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</si>
  <si>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</si>
  <si>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</si>
  <si>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</si>
  <si>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</si>
  <si>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</si>
  <si>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</si>
  <si>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</si>
  <si>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</si>
  <si>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</si>
  <si>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</si>
  <si>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</si>
  <si>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</si>
  <si>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</si>
  <si>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</si>
  <si>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</si>
  <si>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</si>
  <si>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</si>
  <si>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</si>
  <si>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</si>
  <si>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</si>
  <si>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</si>
  <si>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</si>
  <si>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</si>
  <si>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</si>
  <si>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</si>
  <si>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</si>
  <si>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</si>
  <si>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</si>
  <si>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</si>
  <si>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</si>
  <si>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</si>
  <si>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</si>
  <si>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</si>
  <si>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</si>
  <si>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</si>
  <si>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</si>
  <si>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</si>
  <si>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</si>
  <si>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</si>
  <si>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</si>
  <si>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</si>
  <si>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</si>
  <si>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</si>
  <si>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</si>
  <si>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</si>
  <si>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</si>
  <si>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</si>
  <si>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</si>
  <si>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</si>
  <si>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</si>
  <si>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</si>
  <si>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</si>
  <si>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</si>
  <si>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</si>
  <si>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</si>
  <si>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</si>
  <si>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</si>
  <si>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</si>
  <si>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</si>
  <si>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</si>
  <si>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</si>
  <si>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</si>
  <si>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</si>
  <si>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</si>
  <si>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</si>
  <si>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</si>
  <si>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</si>
  <si>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</si>
  <si>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</si>
  <si>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</si>
  <si>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</si>
  <si>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</si>
  <si>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</si>
  <si>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</si>
  <si>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</si>
  <si>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</si>
  <si>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</si>
  <si>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</si>
  <si>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</si>
  <si>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</si>
  <si>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</si>
  <si>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</si>
  <si>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</si>
  <si>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</si>
  <si>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</si>
  <si>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</si>
  <si>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</si>
  <si>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</si>
  <si>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</si>
  <si>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</si>
  <si>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</si>
  <si>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</si>
  <si>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</si>
  <si>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</si>
  <si>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</si>
  <si>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</si>
  <si>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</si>
  <si>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</si>
  <si>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</si>
  <si>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</si>
  <si>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</si>
  <si>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</si>
  <si>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</si>
  <si>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</si>
  <si>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</si>
  <si>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</si>
  <si>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</si>
  <si>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</si>
  <si>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</si>
  <si>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</si>
  <si>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</si>
  <si>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</si>
  <si>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</si>
  <si>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</si>
  <si>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</si>
  <si>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</si>
  <si>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</si>
  <si>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</si>
  <si>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</si>
  <si>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</si>
  <si>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</si>
  <si>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</si>
  <si>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</si>
  <si>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</si>
  <si>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</si>
  <si>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</si>
  <si>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</si>
  <si>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</si>
  <si>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</si>
  <si>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</si>
  <si>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</si>
  <si>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</si>
  <si>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</si>
  <si>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</si>
  <si>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</si>
  <si>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</si>
  <si>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</si>
  <si>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</si>
  <si>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</si>
  <si>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</si>
  <si>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</si>
  <si>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</si>
  <si>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</si>
  <si>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</si>
  <si>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</si>
  <si>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</si>
  <si>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</si>
  <si>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</si>
  <si>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</si>
  <si>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</si>
  <si>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</si>
  <si>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</si>
  <si>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</si>
  <si>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</si>
  <si>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</si>
  <si>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</si>
  <si>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</si>
  <si>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</si>
  <si>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</si>
  <si>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</si>
  <si>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</si>
  <si>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</si>
  <si>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</si>
  <si>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</si>
  <si>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</si>
  <si>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</si>
  <si>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</si>
  <si>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</si>
  <si>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</si>
  <si>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</si>
  <si>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</si>
  <si>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</si>
  <si>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</si>
  <si>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</si>
  <si>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</si>
  <si>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</si>
  <si>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</si>
  <si>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</si>
  <si>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</si>
  <si>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</si>
  <si>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</si>
  <si>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</si>
  <si>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</si>
  <si>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</si>
  <si>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</si>
  <si>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</si>
  <si>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</si>
  <si>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</si>
  <si>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</si>
  <si>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</si>
  <si>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</si>
  <si>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</si>
  <si>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</si>
  <si>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</si>
  <si>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</si>
  <si>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</si>
  <si>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</si>
  <si>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</si>
  <si>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</si>
  <si>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</si>
  <si>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</si>
  <si>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</si>
  <si>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</si>
  <si>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</si>
  <si>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</si>
  <si>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</si>
  <si>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</si>
  <si>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</si>
  <si>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</si>
  <si>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</si>
  <si>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</si>
  <si>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</si>
  <si>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</si>
  <si>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</si>
  <si>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</si>
  <si>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</si>
  <si>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</si>
  <si>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</si>
  <si>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</si>
  <si>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</si>
  <si>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</si>
  <si>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</si>
  <si>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</si>
  <si>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</si>
  <si>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</si>
  <si>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</si>
  <si>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</si>
  <si>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</si>
  <si>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</si>
  <si>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</si>
  <si>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</si>
  <si>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</si>
  <si>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</si>
  <si>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</si>
  <si>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</si>
  <si>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</si>
  <si>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</si>
  <si>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</si>
  <si>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</si>
  <si>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</si>
  <si>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</si>
  <si>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</si>
  <si>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</si>
  <si>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</si>
  <si>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</si>
  <si>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</si>
  <si>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</si>
  <si>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</si>
  <si>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</si>
  <si>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</si>
  <si>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</si>
  <si>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</si>
  <si>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</si>
  <si>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</si>
  <si>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</si>
  <si>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</si>
  <si>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</si>
  <si>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</si>
  <si>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</si>
  <si>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</si>
  <si>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</si>
  <si>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</si>
  <si>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</si>
  <si>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</si>
  <si>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</si>
  <si>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</si>
  <si>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</si>
  <si>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</si>
  <si>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</si>
  <si>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</si>
  <si>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</si>
  <si>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</si>
  <si>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</si>
  <si>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</si>
  <si>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</si>
  <si>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</si>
  <si>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</si>
  <si>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</si>
  <si>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</si>
  <si>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</si>
  <si>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</si>
  <si>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</si>
  <si>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</si>
  <si>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</si>
  <si>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</si>
  <si>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</si>
  <si>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</si>
  <si>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</si>
  <si>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</si>
  <si>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</si>
  <si>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</si>
  <si>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</si>
  <si>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</si>
  <si>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</si>
  <si>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</si>
  <si>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</si>
  <si>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</si>
  <si>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</si>
  <si>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</si>
  <si>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</si>
  <si>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</si>
  <si>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</si>
  <si>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</si>
  <si>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</si>
  <si>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</si>
  <si>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</si>
  <si>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</si>
  <si>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</si>
  <si>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</si>
  <si>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</si>
  <si>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</si>
  <si>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</si>
  <si>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</si>
  <si>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</si>
  <si>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</si>
  <si>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</si>
  <si>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</si>
  <si>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</si>
  <si>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</si>
  <si>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</si>
  <si>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</si>
  <si>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</si>
  <si>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</si>
  <si>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</si>
  <si>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</si>
  <si>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</si>
  <si>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</si>
  <si>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</si>
  <si>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</si>
  <si>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</si>
  <si>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</si>
  <si>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</si>
  <si>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</si>
  <si>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</si>
  <si>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</si>
  <si>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</si>
  <si>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</si>
  <si>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</si>
  <si>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</si>
  <si>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</si>
  <si>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</si>
  <si>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</si>
  <si>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</si>
  <si>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</si>
  <si>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</si>
  <si>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</si>
  <si>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</si>
  <si>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</si>
  <si>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</si>
  <si>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</si>
  <si>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</si>
  <si>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</si>
  <si>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</si>
  <si>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</si>
  <si>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</si>
  <si>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</si>
  <si>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</si>
  <si>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</si>
  <si>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</si>
  <si>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</si>
  <si>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</si>
  <si>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</si>
  <si>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</si>
  <si>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</si>
  <si>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</si>
  <si>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</si>
  <si>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</si>
  <si>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</si>
  <si>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</si>
  <si>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</si>
  <si>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</si>
  <si>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</si>
  <si>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</si>
  <si>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</si>
  <si>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</si>
  <si>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</si>
  <si>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</si>
  <si>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</si>
  <si>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</si>
  <si>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</si>
  <si>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</si>
  <si>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</si>
  <si>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</si>
  <si>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</si>
  <si>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</si>
  <si>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</si>
  <si>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</si>
  <si>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</si>
  <si>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</si>
  <si>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</si>
  <si>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</si>
  <si>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</si>
  <si>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</si>
  <si>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</si>
  <si>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</si>
  <si>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</si>
  <si>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</si>
  <si>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</si>
  <si>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</si>
  <si>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</si>
  <si>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</si>
  <si>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</si>
  <si>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</si>
  <si>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</si>
  <si>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</si>
  <si>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</si>
  <si>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</si>
  <si>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</si>
  <si>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</si>
  <si>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</si>
  <si>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</si>
  <si>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</si>
  <si>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</si>
  <si>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</si>
  <si>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</si>
  <si>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</si>
  <si>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</si>
  <si>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</si>
  <si>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</si>
  <si>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</si>
  <si>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</si>
  <si>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</si>
  <si>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</si>
  <si>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</si>
  <si>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</si>
  <si>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</si>
  <si>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</si>
  <si>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</si>
  <si>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</si>
  <si>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</si>
  <si>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</si>
  <si>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</si>
  <si>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</si>
  <si>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</si>
  <si>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</si>
  <si>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</si>
  <si>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</si>
  <si>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</si>
  <si>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</si>
  <si>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</si>
  <si>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</si>
  <si>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</si>
  <si>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</si>
  <si>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</si>
  <si>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</si>
  <si>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</si>
  <si>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</si>
  <si>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</si>
  <si>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</si>
  <si>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</si>
  <si>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</si>
  <si>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</si>
  <si>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</si>
  <si>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</si>
  <si>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</si>
  <si>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</si>
  <si>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</si>
  <si>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</si>
  <si>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</si>
  <si>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</si>
  <si>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</si>
  <si>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</si>
  <si>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</si>
  <si>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</si>
  <si>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</si>
  <si>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</si>
  <si>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</si>
  <si>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</si>
  <si>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</si>
  <si>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</si>
  <si>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</si>
  <si>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</si>
  <si>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</si>
  <si>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</si>
  <si>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</si>
  <si>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</si>
  <si>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</si>
  <si>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</si>
  <si>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</si>
  <si>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</si>
  <si>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</si>
  <si>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</si>
  <si>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</si>
  <si>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</si>
  <si>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</si>
  <si>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</si>
  <si>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</si>
  <si>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</si>
  <si>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</si>
  <si>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</si>
  <si>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</si>
  <si>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</si>
  <si>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</si>
  <si>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</si>
  <si>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</si>
  <si>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</si>
  <si>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</si>
  <si>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</si>
  <si>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</si>
  <si>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</si>
  <si>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</si>
  <si>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</si>
  <si>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</si>
  <si>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</si>
  <si>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</si>
  <si>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</si>
  <si>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</si>
  <si>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</si>
  <si>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</si>
  <si>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</si>
  <si>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</si>
  <si>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</si>
  <si>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</si>
  <si>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</si>
  <si>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</si>
  <si>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</si>
  <si>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</si>
  <si>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</si>
  <si>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</si>
  <si>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</si>
  <si>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</si>
  <si>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</si>
  <si>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</si>
  <si>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</si>
  <si>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</si>
  <si>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</si>
  <si>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</si>
  <si>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</si>
  <si>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</si>
  <si>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</si>
  <si>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</si>
  <si>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</si>
  <si>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</si>
  <si>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</si>
  <si>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</si>
  <si>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</si>
  <si>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</si>
  <si>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</si>
  <si>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</si>
  <si>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</si>
  <si>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</si>
  <si>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</si>
  <si>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</si>
  <si>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</si>
  <si>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</si>
  <si>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</si>
  <si>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</si>
  <si>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</si>
  <si>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</si>
  <si>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</si>
  <si>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</si>
  <si>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</si>
  <si>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</si>
  <si>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</si>
  <si>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</si>
  <si>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</si>
  <si>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</si>
  <si>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</si>
  <si>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</si>
  <si>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</si>
  <si>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</si>
  <si>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</si>
  <si>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</si>
  <si>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</si>
  <si>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</si>
  <si>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</si>
  <si>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</si>
  <si>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</si>
  <si>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</si>
  <si>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</si>
  <si>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</si>
  <si>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</si>
  <si>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</si>
  <si>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</si>
  <si>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</si>
  <si>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</si>
  <si>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</si>
  <si>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</si>
  <si>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</si>
  <si>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</si>
  <si>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</si>
  <si>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</si>
  <si>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</si>
  <si>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</si>
  <si>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</si>
  <si>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</si>
  <si>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</si>
  <si>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</si>
  <si>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</si>
  <si>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</si>
  <si>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</si>
  <si>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</si>
  <si>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</si>
  <si>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</si>
  <si>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</si>
  <si>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</si>
  <si>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</si>
  <si>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</si>
  <si>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</si>
  <si>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</si>
  <si>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</si>
  <si>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</si>
  <si>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</si>
  <si>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</si>
  <si>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</si>
  <si>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</si>
  <si>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</si>
  <si>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</si>
  <si>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</si>
  <si>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</si>
  <si>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</si>
  <si>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</si>
  <si>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</si>
  <si>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</si>
  <si>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</si>
  <si>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</si>
  <si>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</si>
  <si>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</si>
  <si>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</si>
  <si>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</si>
  <si>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</si>
  <si>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</si>
  <si>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</si>
  <si>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</si>
  <si>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</si>
  <si>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</si>
  <si>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</si>
  <si>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</si>
  <si>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</si>
  <si>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</si>
  <si>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</si>
  <si>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</si>
  <si>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</si>
  <si>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</si>
  <si>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</si>
  <si>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</si>
  <si>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</si>
  <si>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</si>
  <si>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</si>
  <si>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</si>
  <si>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</si>
  <si>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</si>
  <si>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</si>
  <si>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</si>
  <si>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</si>
  <si>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</si>
  <si>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</si>
  <si>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</si>
  <si>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</si>
  <si>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</si>
  <si>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</si>
  <si>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</si>
  <si>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</si>
  <si>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</si>
  <si>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</si>
  <si>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</si>
  <si>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</si>
  <si>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</si>
  <si>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</si>
  <si>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</si>
  <si>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</si>
  <si>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</si>
  <si>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</si>
  <si>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</si>
  <si>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</si>
  <si>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</si>
  <si>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</si>
  <si>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</si>
  <si>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</si>
  <si>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</si>
  <si>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</si>
  <si>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</si>
  <si>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</si>
  <si>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</si>
  <si>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</si>
  <si>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</si>
  <si>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</si>
  <si>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</si>
  <si>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</si>
  <si>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</si>
  <si>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</si>
  <si>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</si>
  <si>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</si>
  <si>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</si>
  <si>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</si>
  <si>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</si>
  <si>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</si>
  <si>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</si>
  <si>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</si>
  <si>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</si>
  <si>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</si>
  <si>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</si>
  <si>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</si>
  <si>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</si>
  <si>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</si>
  <si>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</si>
  <si>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</si>
  <si>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</si>
  <si>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</si>
  <si>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</si>
  <si>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</si>
  <si>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</si>
  <si>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</si>
  <si>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</si>
  <si>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</si>
  <si>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</si>
  <si>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</si>
  <si>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</si>
  <si>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</si>
  <si>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</si>
  <si>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</si>
  <si>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</si>
  <si>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</si>
  <si>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</si>
  <si>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</si>
  <si>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</si>
  <si>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</si>
  <si>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</si>
  <si>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</si>
  <si>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</si>
  <si>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</si>
  <si>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</si>
  <si>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</si>
  <si>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</si>
  <si>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</si>
  <si>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</si>
  <si>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</si>
  <si>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</si>
  <si>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</si>
  <si>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</si>
  <si>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</si>
  <si>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</si>
  <si>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</si>
  <si>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</si>
  <si>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</si>
  <si>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</si>
  <si>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</si>
  <si>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</si>
  <si>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</si>
  <si>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</si>
  <si>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</si>
  <si>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</si>
  <si>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</si>
  <si>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</si>
  <si>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</si>
  <si>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</si>
  <si>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</si>
  <si>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</si>
  <si>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</si>
  <si>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</si>
  <si>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</si>
  <si>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</si>
  <si>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</si>
  <si>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</si>
  <si>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</si>
  <si>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</si>
  <si>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</si>
  <si>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</si>
  <si>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</si>
  <si>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</si>
  <si>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</si>
  <si>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</si>
  <si>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</si>
  <si>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</si>
  <si>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</si>
  <si>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</si>
  <si>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</si>
  <si>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</si>
  <si>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</si>
  <si>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</si>
  <si>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</si>
  <si>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</si>
  <si>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</si>
  <si>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</si>
  <si>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</si>
  <si>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</si>
  <si>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</si>
  <si>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</si>
  <si>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</si>
  <si>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</si>
  <si>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</si>
  <si>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</si>
  <si>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</si>
  <si>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</si>
  <si>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</si>
  <si>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</si>
  <si>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</si>
  <si>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</si>
  <si>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</si>
  <si>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</si>
  <si>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</si>
  <si>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</si>
  <si>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</si>
  <si>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</si>
  <si>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</si>
  <si>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</si>
  <si>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</si>
  <si>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</si>
  <si>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</si>
  <si>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</si>
  <si>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</si>
  <si>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</si>
  <si>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</si>
  <si>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</si>
  <si>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</si>
  <si>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</si>
  <si>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</si>
  <si>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</si>
  <si>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</si>
  <si>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</si>
  <si>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</si>
  <si>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</si>
  <si>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</si>
  <si>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</si>
  <si>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</si>
  <si>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</si>
  <si>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</si>
  <si>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</si>
  <si>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</si>
  <si>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</si>
  <si>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</si>
  <si>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</si>
  <si>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</si>
  <si>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</si>
  <si>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</si>
  <si>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</si>
  <si>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</si>
  <si>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</si>
  <si>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</si>
  <si>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</si>
  <si>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</si>
  <si>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</si>
  <si>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</si>
  <si>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</si>
  <si>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</si>
  <si>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</si>
  <si>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</si>
  <si>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</si>
  <si>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</si>
  <si>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</si>
  <si>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</si>
  <si>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</si>
  <si>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</si>
  <si>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</si>
  <si>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</si>
  <si>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</si>
  <si>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</si>
  <si>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</si>
  <si>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</si>
  <si>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</si>
  <si>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</si>
  <si>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</si>
  <si>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</si>
  <si>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</si>
  <si>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</si>
  <si>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</si>
  <si>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</si>
  <si>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</si>
  <si>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</si>
  <si>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</si>
  <si>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</si>
  <si>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</si>
  <si>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</si>
  <si>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</si>
  <si>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</si>
  <si>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</si>
  <si>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</si>
  <si>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</si>
  <si>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</si>
  <si>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</si>
  <si>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</si>
  <si>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</si>
  <si>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</si>
  <si>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</si>
  <si>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</si>
  <si>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</si>
  <si>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</si>
  <si>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</si>
  <si>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</si>
  <si>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</si>
  <si>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</si>
  <si>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</si>
  <si>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</si>
  <si>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</si>
  <si>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</si>
  <si>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</si>
  <si>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</si>
  <si>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</si>
  <si>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</si>
  <si>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</si>
  <si>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</si>
  <si>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</si>
  <si>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</si>
  <si>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</si>
  <si>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</si>
  <si>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</si>
  <si>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</si>
  <si>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</si>
  <si>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</si>
  <si>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</si>
  <si>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</si>
  <si>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</si>
  <si>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</si>
  <si>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</si>
  <si>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</si>
  <si>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</si>
  <si>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</si>
  <si>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</si>
  <si>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</si>
  <si>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</si>
  <si>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</si>
  <si>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</si>
  <si>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</si>
  <si>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</si>
  <si>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</si>
  <si>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</si>
  <si>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</si>
  <si>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</si>
  <si>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</si>
  <si>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</si>
  <si>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</si>
  <si>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</si>
  <si>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</si>
  <si>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</si>
  <si>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</si>
  <si>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</si>
  <si>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</si>
  <si>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</si>
  <si>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</si>
  <si>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</si>
  <si>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</si>
  <si>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</si>
  <si>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</si>
  <si>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</si>
  <si>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</si>
  <si>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</si>
  <si>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</si>
  <si>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</si>
  <si>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</si>
  <si>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</si>
  <si>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</si>
  <si>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</si>
  <si>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</si>
  <si>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</si>
  <si>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</si>
  <si>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</si>
  <si>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</si>
  <si>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</si>
  <si>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</si>
  <si>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</si>
  <si>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</si>
  <si>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</si>
  <si>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</si>
  <si>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</si>
  <si>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</si>
  <si>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</si>
  <si>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</si>
  <si>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</si>
  <si>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</si>
  <si>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</si>
  <si>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</si>
  <si>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</si>
  <si>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</si>
  <si>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</si>
  <si>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</si>
  <si>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</si>
  <si>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</si>
  <si>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</si>
  <si>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</si>
  <si>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</si>
  <si>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</si>
  <si>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</si>
  <si>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</si>
  <si>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</si>
  <si>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</si>
  <si>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</si>
  <si>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</si>
  <si>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</si>
  <si>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</si>
  <si>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</si>
  <si>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</si>
  <si>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</si>
  <si>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</si>
  <si>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</si>
  <si>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</si>
  <si>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</si>
  <si>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</si>
  <si>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</si>
  <si>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</si>
  <si>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</si>
  <si>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</si>
  <si>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</si>
  <si>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</si>
  <si>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</si>
  <si>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</si>
  <si>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</si>
  <si>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</si>
  <si>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</si>
  <si>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</si>
  <si>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</si>
  <si>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</si>
  <si>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</si>
  <si>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</si>
  <si>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</si>
  <si>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</si>
  <si>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</si>
  <si>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</si>
  <si>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</si>
  <si>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</si>
  <si>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</si>
  <si>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</si>
  <si>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</si>
  <si>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</si>
  <si>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</si>
  <si>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</si>
  <si>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</si>
  <si>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</si>
  <si>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</si>
  <si>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</si>
  <si>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</si>
  <si>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</si>
  <si>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</si>
  <si>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</si>
  <si>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</si>
  <si>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</si>
  <si>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</si>
  <si>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</si>
  <si>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</si>
  <si>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</si>
  <si>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</si>
  <si>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</si>
  <si>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</si>
  <si>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</si>
  <si>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</si>
  <si>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</si>
  <si>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</si>
  <si>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</si>
  <si>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</si>
  <si>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</si>
  <si>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</si>
  <si>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</si>
  <si>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</si>
  <si>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</si>
  <si>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</si>
  <si>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</si>
  <si>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</si>
  <si>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</si>
  <si>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</si>
  <si>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</si>
  <si>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</si>
  <si>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</si>
  <si>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</si>
  <si>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</si>
  <si>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</si>
  <si>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</si>
  <si>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</si>
  <si>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</si>
  <si>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</si>
  <si>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</si>
  <si>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</si>
  <si>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</si>
  <si>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</si>
  <si>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</si>
  <si>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</si>
  <si>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</si>
  <si>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</si>
  <si>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</si>
  <si>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</si>
  <si>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</si>
  <si>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</si>
  <si>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</si>
  <si>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</si>
  <si>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</si>
  <si>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</si>
  <si>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</si>
  <si>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</si>
  <si>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</si>
  <si>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</si>
  <si>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</si>
  <si>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</si>
  <si>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</si>
  <si>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</si>
  <si>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</si>
  <si>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</si>
  <si>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</si>
  <si>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</si>
  <si>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</si>
  <si>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</si>
  <si>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</si>
  <si>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</si>
  <si>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</si>
  <si>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</si>
  <si>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</si>
  <si>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</si>
  <si>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</si>
  <si>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</si>
  <si>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</si>
  <si>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</si>
  <si>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</si>
  <si>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</si>
  <si>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</si>
  <si>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</si>
  <si>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</si>
  <si>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</si>
  <si>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</si>
  <si>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</si>
  <si>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</si>
  <si>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</si>
  <si>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</si>
  <si>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</si>
  <si>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</si>
  <si>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</si>
  <si>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</si>
  <si>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</si>
  <si>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</si>
  <si>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</si>
  <si>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</si>
  <si>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</si>
  <si>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</si>
  <si>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</si>
  <si>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</si>
  <si>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</si>
  <si>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</si>
  <si>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</si>
  <si>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</si>
  <si>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</si>
  <si>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</si>
  <si>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</si>
  <si>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</si>
  <si>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</si>
  <si>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</si>
  <si>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</si>
  <si>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</si>
  <si>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</si>
  <si>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</si>
  <si>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</si>
  <si>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</si>
  <si>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</si>
  <si>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</si>
  <si>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</si>
  <si>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</si>
  <si>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</si>
  <si>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</si>
  <si>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</si>
  <si>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</si>
  <si>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</si>
  <si>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</si>
  <si>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</si>
  <si>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</si>
  <si>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</si>
  <si>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</si>
  <si>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</si>
  <si>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</si>
  <si>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</si>
  <si>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</si>
  <si>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</si>
  <si>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</si>
  <si>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</si>
  <si>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</si>
  <si>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</si>
  <si>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</si>
  <si>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</si>
  <si>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</si>
  <si>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</si>
  <si>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</si>
  <si>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</si>
  <si>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</si>
  <si>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</si>
  <si>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</si>
  <si>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</si>
  <si>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</si>
  <si>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</si>
  <si>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</si>
  <si>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</si>
  <si>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</si>
  <si>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</si>
  <si>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</si>
  <si>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</si>
  <si>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</si>
  <si>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</si>
  <si>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</si>
  <si>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</si>
  <si>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</si>
  <si>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</si>
  <si>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</si>
  <si>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</si>
  <si>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</si>
  <si>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</si>
  <si>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</si>
  <si>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</si>
  <si>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</si>
  <si>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</si>
  <si>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</si>
  <si>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</si>
  <si>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</si>
  <si>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</si>
  <si>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</si>
  <si>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</si>
  <si>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</si>
  <si>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</si>
  <si>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</si>
  <si>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</si>
  <si>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</si>
  <si>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</si>
  <si>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</si>
  <si>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</si>
  <si>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</si>
  <si>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</si>
  <si>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</si>
  <si>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</si>
  <si>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</si>
  <si>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</si>
  <si>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</si>
  <si>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</si>
  <si>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</si>
  <si>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</si>
  <si>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</si>
  <si>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</si>
  <si>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</si>
  <si>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</si>
  <si>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</si>
  <si>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</si>
  <si>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</si>
  <si>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</si>
  <si>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</si>
  <si>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</si>
  <si>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</si>
  <si>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</si>
  <si>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</si>
  <si>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</si>
  <si>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</si>
  <si>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</si>
  <si>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</si>
  <si>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</si>
  <si>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</si>
  <si>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</si>
  <si>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</si>
  <si>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</si>
  <si>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</si>
  <si>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</si>
  <si>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</si>
  <si>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</si>
  <si>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</si>
  <si>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</si>
  <si>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</si>
  <si>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</si>
  <si>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</si>
  <si>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</si>
  <si>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</si>
  <si>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</si>
  <si>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</si>
  <si>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</si>
  <si>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</si>
  <si>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</si>
  <si>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</si>
  <si>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</si>
  <si>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</si>
  <si>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</si>
  <si>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</si>
  <si>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</si>
  <si>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</si>
  <si>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</si>
  <si>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</si>
  <si>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</si>
  <si>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</si>
  <si>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</si>
  <si>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</si>
  <si>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</si>
  <si>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</si>
  <si>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</si>
  <si>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</si>
  <si>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</si>
  <si>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</si>
  <si>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</si>
  <si>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</si>
  <si>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</si>
  <si>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</si>
  <si>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</si>
  <si>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</si>
  <si>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</si>
  <si>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</si>
  <si>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</si>
  <si>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</si>
  <si>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</si>
  <si>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</si>
  <si>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</si>
  <si>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</si>
  <si>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</si>
  <si>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</si>
  <si>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</si>
  <si>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</si>
  <si>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</si>
  <si>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</si>
  <si>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</si>
  <si>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</si>
  <si>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</si>
  <si>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</si>
  <si>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</si>
  <si>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</si>
  <si>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</si>
  <si>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</si>
  <si>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</si>
  <si>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</si>
  <si>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</si>
  <si>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</si>
  <si>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</si>
  <si>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</si>
  <si>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</si>
  <si>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</si>
  <si>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</si>
  <si>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</si>
  <si>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</si>
  <si>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</si>
  <si>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</si>
  <si>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</si>
  <si>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</si>
  <si>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</si>
  <si>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</si>
  <si>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</si>
  <si>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</si>
  <si>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</si>
  <si>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</si>
  <si>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</si>
  <si>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</si>
  <si>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</si>
  <si>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</si>
  <si>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</si>
  <si>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</si>
  <si>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</si>
  <si>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</si>
  <si>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</si>
  <si>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</si>
  <si>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</si>
  <si>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</si>
  <si>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</si>
  <si>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</si>
  <si>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</si>
  <si>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</si>
  <si>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</si>
  <si>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</si>
  <si>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</si>
  <si>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</si>
  <si>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</si>
  <si>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</si>
  <si>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</si>
  <si>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</si>
  <si>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</si>
  <si>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</si>
  <si>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</si>
  <si>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</si>
  <si>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</si>
  <si>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</si>
  <si>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</si>
  <si>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</si>
  <si>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</si>
  <si>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</si>
  <si>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</si>
  <si>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</si>
  <si>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</si>
  <si>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</si>
  <si>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</si>
  <si>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</si>
  <si>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</si>
  <si>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</si>
  <si>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</si>
  <si>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</si>
  <si>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</si>
  <si>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</si>
  <si>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</si>
  <si>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</si>
  <si>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</si>
  <si>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</si>
  <si>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</si>
  <si>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</si>
  <si>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</si>
  <si>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</si>
  <si>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</si>
  <si>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</si>
  <si>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</si>
  <si>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</si>
  <si>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</si>
  <si>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</si>
  <si>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</si>
  <si>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</si>
  <si>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</si>
  <si>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</si>
  <si>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</si>
  <si>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</si>
  <si>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</si>
  <si>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</si>
  <si>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</si>
  <si>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</si>
  <si>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</si>
  <si>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</si>
  <si>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</si>
  <si>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</si>
  <si>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</si>
  <si>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</si>
  <si>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</si>
  <si>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</si>
  <si>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</si>
  <si>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</si>
  <si>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</si>
  <si>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</si>
  <si>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</si>
  <si>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</si>
  <si>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</si>
  <si>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</si>
  <si>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</si>
  <si>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</si>
  <si>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</si>
  <si>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</si>
  <si>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</si>
  <si>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</si>
  <si>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</si>
  <si>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</si>
  <si>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</si>
  <si>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</si>
  <si>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</si>
  <si>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</si>
  <si>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</si>
  <si>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</si>
  <si>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</si>
  <si>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</si>
  <si>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</si>
  <si>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</si>
  <si>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</si>
  <si>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</si>
  <si>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</si>
  <si>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</si>
  <si>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</si>
  <si>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</si>
  <si>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</si>
  <si>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</si>
  <si>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</si>
  <si>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</si>
  <si>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</si>
  <si>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</si>
  <si>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</si>
  <si>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</si>
  <si>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</si>
  <si>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</si>
  <si>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</si>
  <si>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</si>
  <si>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</si>
  <si>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</si>
  <si>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</si>
  <si>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</si>
  <si>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</si>
  <si>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</si>
  <si>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</si>
  <si>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</si>
  <si>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</si>
  <si>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</si>
  <si>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</si>
  <si>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</si>
  <si>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</si>
  <si>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</si>
  <si>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</si>
  <si>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</si>
  <si>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</si>
  <si>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</si>
  <si>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</si>
  <si>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</si>
  <si>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</si>
  <si>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</si>
  <si>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</si>
  <si>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</si>
  <si>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</si>
  <si>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</si>
  <si>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</si>
  <si>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</si>
  <si>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</si>
  <si>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</si>
  <si>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</si>
  <si>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</si>
  <si>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</si>
  <si>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</si>
  <si>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</si>
  <si>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</si>
  <si>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</si>
  <si>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</si>
  <si>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</si>
  <si>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</si>
  <si>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</si>
  <si>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</si>
  <si>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</si>
  <si>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</si>
  <si>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</si>
  <si>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</si>
  <si>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</si>
  <si>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</si>
  <si>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</si>
  <si>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</si>
  <si>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</si>
  <si>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</si>
  <si>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</si>
  <si>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</si>
  <si>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</si>
  <si>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</si>
  <si>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</si>
  <si>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</si>
  <si>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</si>
  <si>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</si>
  <si>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</si>
  <si>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</si>
  <si>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</si>
  <si>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</si>
  <si>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</si>
  <si>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</si>
  <si>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</si>
  <si>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</si>
  <si>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</si>
  <si>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</si>
  <si>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</si>
  <si>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</si>
  <si>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</si>
  <si>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</si>
  <si>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</si>
  <si>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</si>
  <si>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</si>
  <si>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</si>
  <si>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</si>
  <si>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</si>
  <si>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</si>
  <si>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</si>
  <si>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</si>
  <si>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</si>
  <si>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</si>
  <si>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</si>
  <si>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</si>
  <si>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</si>
  <si>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</si>
  <si>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</si>
  <si>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</si>
  <si>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</si>
  <si>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</si>
  <si>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</si>
  <si>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</si>
  <si>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</si>
  <si>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</si>
  <si>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</si>
  <si>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</si>
  <si>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</si>
  <si>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</si>
  <si>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</si>
  <si>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</si>
  <si>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</si>
  <si>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</si>
  <si>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</si>
  <si>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</si>
  <si>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</si>
  <si>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</si>
  <si>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</si>
  <si>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</si>
  <si>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</si>
  <si>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</si>
  <si>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</si>
  <si>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</si>
  <si>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</si>
  <si>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</si>
  <si>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</si>
  <si>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</si>
  <si>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</si>
  <si>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</si>
  <si>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</si>
  <si>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</si>
  <si>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</si>
  <si>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</si>
  <si>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</si>
  <si>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</si>
  <si>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</si>
  <si>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</si>
  <si>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</si>
  <si>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</si>
  <si>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</si>
  <si>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</si>
  <si>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</si>
  <si>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</si>
  <si>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</si>
  <si>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</si>
  <si>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</si>
  <si>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</si>
  <si>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</si>
  <si>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</si>
  <si>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</si>
  <si>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</si>
  <si>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</si>
  <si>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</si>
  <si>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</si>
  <si>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</si>
  <si>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</si>
  <si>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</si>
  <si>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</si>
  <si>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</si>
  <si>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</si>
  <si>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</si>
  <si>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</si>
  <si>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</si>
  <si>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</si>
  <si>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</si>
  <si>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</si>
  <si>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</si>
  <si>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</si>
  <si>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</si>
  <si>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</si>
  <si>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</si>
  <si>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</si>
  <si>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</si>
  <si>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</si>
  <si>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</si>
  <si>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</si>
  <si>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</si>
  <si>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</si>
  <si>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</si>
  <si>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</si>
  <si>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</si>
  <si>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</si>
  <si>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</si>
  <si>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</si>
  <si>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</si>
  <si>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</si>
  <si>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</si>
  <si>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</si>
  <si>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</si>
  <si>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</si>
  <si>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</si>
  <si>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</si>
  <si>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</si>
  <si>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</si>
  <si>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</si>
  <si>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</si>
  <si>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</si>
  <si>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</si>
  <si>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</si>
  <si>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</si>
  <si>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</si>
  <si>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</si>
  <si>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</si>
  <si>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</si>
  <si>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</si>
  <si>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</si>
  <si>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</si>
  <si>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</si>
  <si>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</si>
  <si>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</si>
  <si>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</si>
  <si>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</si>
  <si>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</si>
  <si>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</si>
  <si>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</si>
  <si>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</si>
  <si>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</si>
  <si>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</si>
  <si>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</si>
  <si>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</si>
  <si>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</si>
  <si>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</si>
  <si>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</si>
  <si>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</si>
  <si>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</si>
  <si>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</si>
  <si>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</si>
  <si>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</si>
  <si>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</si>
  <si>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</si>
  <si>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</si>
  <si>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</si>
  <si>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</si>
  <si>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</si>
  <si>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</si>
  <si>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</si>
  <si>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</si>
  <si>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</si>
  <si>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</si>
  <si>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</si>
  <si>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</si>
  <si>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</si>
  <si>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</si>
  <si>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</si>
  <si>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</si>
  <si>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</si>
  <si>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</si>
  <si>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</si>
  <si>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</si>
  <si>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</si>
  <si>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</si>
  <si>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</si>
  <si>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</si>
  <si>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</si>
  <si>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</si>
  <si>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</si>
  <si>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</si>
  <si>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</si>
  <si>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</si>
  <si>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</si>
  <si>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</si>
  <si>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</si>
  <si>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</si>
  <si>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</si>
  <si>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</si>
  <si>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</si>
  <si>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</si>
  <si>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</si>
  <si>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</si>
  <si>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</si>
  <si>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</si>
  <si>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</si>
  <si>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</si>
  <si>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</si>
  <si>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</si>
  <si>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</si>
  <si>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</si>
  <si>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</si>
  <si>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</si>
  <si>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</si>
  <si>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</si>
  <si>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</si>
  <si>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</si>
  <si>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</si>
  <si>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</si>
  <si>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</si>
  <si>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</si>
  <si>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</si>
  <si>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</si>
  <si>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</si>
  <si>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</si>
  <si>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</si>
  <si>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</si>
  <si>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</si>
  <si>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</si>
  <si>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</si>
  <si>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</si>
  <si>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</si>
  <si>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</si>
  <si>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</si>
  <si>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</si>
  <si>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</si>
  <si>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</si>
  <si>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</si>
  <si>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</si>
  <si>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</si>
  <si>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</si>
  <si>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</si>
  <si>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</si>
  <si>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</si>
  <si>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</si>
  <si>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</si>
  <si>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</si>
  <si>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</si>
  <si>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</si>
  <si>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</si>
  <si>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</si>
  <si>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</si>
  <si>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</si>
  <si>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</si>
  <si>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</si>
  <si>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</si>
  <si>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</si>
  <si>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</si>
  <si>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</si>
  <si>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</si>
  <si>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</si>
  <si>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</si>
  <si>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</si>
  <si>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</si>
  <si>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</si>
  <si>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</si>
  <si>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</si>
  <si>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</si>
  <si>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</si>
  <si>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</si>
  <si>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</si>
  <si>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</si>
  <si>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</si>
  <si>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</si>
  <si>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</si>
  <si>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</si>
  <si>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</si>
  <si>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</si>
  <si>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</si>
  <si>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</si>
  <si>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</si>
  <si>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</si>
  <si>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</si>
  <si>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</si>
  <si>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</si>
  <si>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</si>
  <si>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</si>
  <si>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</si>
  <si>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</si>
  <si>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</si>
  <si>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</si>
  <si>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</si>
  <si>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</si>
  <si>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</si>
  <si>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</si>
  <si>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</si>
  <si>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</si>
  <si>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</si>
  <si>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</si>
  <si>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</si>
  <si>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</si>
  <si>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</si>
  <si>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</si>
  <si>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</si>
  <si>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</si>
  <si>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</si>
  <si>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</si>
  <si>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</si>
  <si>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</si>
  <si>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</si>
  <si>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</si>
  <si>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</si>
  <si>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</si>
  <si>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</si>
  <si>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</si>
  <si>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</si>
  <si>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</si>
  <si>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</si>
  <si>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</si>
  <si>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</si>
  <si>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</si>
  <si>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</si>
  <si>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</si>
  <si>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</si>
  <si>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</si>
  <si>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</si>
  <si>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</si>
  <si>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</si>
  <si>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</si>
  <si>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</si>
  <si>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</si>
  <si>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</si>
  <si>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</si>
  <si>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</si>
  <si>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</si>
  <si>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</si>
  <si>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</si>
  <si>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</si>
  <si>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</si>
  <si>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</si>
  <si>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</si>
  <si>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</si>
  <si>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</si>
  <si>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</si>
  <si>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</si>
  <si>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</si>
  <si>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</si>
  <si>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</si>
  <si>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</si>
  <si>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</si>
  <si>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</si>
  <si>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</si>
  <si>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</si>
  <si>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</si>
  <si>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</si>
  <si>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</si>
  <si>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</si>
  <si>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</si>
  <si>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</si>
  <si>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</si>
  <si>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</si>
  <si>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</si>
  <si>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</si>
  <si>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</si>
  <si>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</si>
  <si>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</si>
  <si>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</si>
  <si>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</si>
  <si>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</si>
  <si>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</si>
  <si>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</si>
  <si>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</si>
  <si>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</si>
  <si>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</si>
  <si>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</si>
  <si>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</si>
  <si>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</si>
  <si>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</si>
  <si>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</si>
  <si>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</si>
  <si>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</si>
  <si>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</si>
  <si>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</si>
  <si>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</si>
  <si>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</si>
  <si>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</si>
  <si>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</si>
  <si>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</si>
  <si>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</si>
  <si>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</si>
  <si>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</si>
  <si>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</si>
  <si>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</si>
  <si>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</si>
  <si>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</si>
  <si>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</si>
  <si>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</si>
  <si>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</si>
  <si>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</si>
  <si>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</si>
  <si>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</si>
  <si>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</si>
  <si>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</si>
  <si>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</si>
  <si>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</si>
  <si>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</si>
  <si>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</si>
  <si>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</si>
  <si>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</si>
  <si>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</si>
  <si>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</si>
  <si>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</si>
  <si>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</si>
  <si>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</si>
  <si>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</si>
  <si>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</si>
  <si>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</si>
  <si>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</si>
  <si>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</si>
  <si>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</si>
  <si>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</si>
  <si>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</si>
  <si>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</si>
  <si>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</si>
  <si>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</si>
  <si>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</si>
  <si>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</si>
  <si>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</si>
  <si>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</si>
  <si>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</si>
  <si>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</si>
  <si>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</si>
  <si>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</si>
  <si>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</si>
  <si>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</si>
  <si>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</si>
  <si>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</si>
  <si>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</si>
  <si>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</si>
  <si>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</si>
  <si>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</si>
  <si>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</si>
  <si>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</si>
  <si>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</si>
  <si>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</si>
  <si>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</si>
  <si>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</si>
  <si>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</si>
  <si>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</si>
  <si>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</si>
  <si>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</si>
  <si>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</si>
  <si>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</si>
  <si>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</si>
  <si>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</si>
  <si>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</si>
  <si>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</si>
  <si>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</si>
  <si>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</si>
  <si>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</si>
  <si>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</si>
  <si>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</si>
  <si>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</si>
  <si>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</si>
  <si>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</si>
  <si>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</si>
  <si>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</si>
  <si>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</si>
  <si>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</si>
  <si>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</si>
  <si>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</si>
  <si>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</si>
  <si>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</si>
  <si>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</si>
  <si>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</si>
  <si>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</si>
  <si>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</si>
  <si>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</si>
  <si>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</si>
  <si>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</si>
  <si>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</si>
  <si>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</si>
  <si>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</si>
  <si>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</si>
  <si>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</si>
  <si>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</si>
  <si>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</si>
  <si>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</si>
  <si>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</si>
  <si>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</si>
  <si>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</si>
  <si>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</si>
  <si>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</si>
  <si>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</si>
  <si>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</si>
  <si>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</si>
  <si>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</si>
  <si>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</si>
  <si>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</si>
  <si>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</si>
  <si>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</si>
  <si>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</si>
  <si>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</si>
  <si>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</si>
  <si>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</si>
  <si>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</si>
  <si>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</si>
  <si>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</si>
  <si>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</si>
  <si>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</si>
  <si>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</si>
  <si>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</si>
  <si>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</si>
  <si>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</si>
  <si>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</si>
  <si>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</si>
  <si>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</si>
  <si>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</si>
  <si>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</si>
  <si>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</si>
  <si>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</si>
  <si>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</si>
  <si>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</si>
  <si>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</si>
  <si>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</si>
  <si>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</si>
  <si>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</si>
  <si>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</si>
  <si>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</si>
  <si>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</si>
  <si>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</si>
  <si>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</si>
  <si>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</si>
  <si>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</si>
  <si>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</si>
  <si>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</si>
  <si>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</si>
  <si>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</si>
  <si>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</si>
  <si>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</si>
  <si>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</si>
  <si>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</si>
  <si>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</si>
  <si>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</si>
  <si>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</si>
  <si>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</si>
  <si>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</si>
  <si>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</si>
  <si>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</si>
  <si>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</si>
  <si>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</si>
  <si>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</si>
  <si>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</si>
  <si>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</si>
  <si>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</si>
  <si>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</si>
  <si>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</si>
  <si>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</si>
  <si>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</si>
  <si>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</si>
  <si>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</si>
  <si>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</si>
  <si>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</si>
  <si>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</si>
  <si>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</si>
  <si>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</si>
  <si>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</si>
  <si>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</si>
  <si>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</si>
  <si>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</si>
  <si>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</si>
  <si>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</si>
  <si>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</si>
  <si>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</si>
  <si>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</si>
  <si>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</si>
  <si>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</si>
  <si>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</si>
  <si>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</si>
  <si>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</si>
  <si>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</si>
  <si>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</si>
  <si>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</si>
  <si>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</si>
  <si>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</si>
  <si>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</si>
  <si>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</si>
  <si>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</si>
  <si>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</si>
  <si>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</si>
  <si>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</si>
  <si>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</si>
  <si>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</si>
  <si>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</si>
  <si>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</si>
  <si>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</si>
  <si>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</si>
  <si>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</si>
  <si>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</si>
  <si>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</si>
  <si>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</si>
  <si>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</si>
  <si>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</si>
  <si>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</si>
  <si>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</si>
  <si>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</si>
  <si>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</si>
  <si>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</si>
  <si>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</si>
  <si>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</si>
  <si>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</si>
  <si>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</si>
  <si>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</si>
  <si>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</si>
  <si>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</si>
  <si>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</si>
  <si>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</si>
  <si>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</si>
  <si>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</si>
  <si>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</si>
  <si>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</si>
  <si>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</si>
  <si>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</si>
  <si>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</si>
  <si>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</si>
  <si>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</si>
  <si>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</si>
  <si>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</si>
  <si>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</si>
  <si>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</si>
  <si>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</si>
  <si>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</si>
  <si>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</si>
  <si>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</si>
  <si>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</si>
  <si>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</si>
  <si>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</si>
  <si>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</si>
  <si>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</si>
  <si>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</si>
  <si>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</si>
  <si>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</si>
  <si>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</si>
  <si>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</si>
  <si>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</si>
  <si>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</si>
  <si>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</si>
  <si>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</si>
  <si>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</si>
  <si>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</si>
  <si>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</si>
  <si>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</si>
  <si>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</si>
  <si>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</si>
  <si>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</si>
  <si>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</si>
  <si>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</si>
  <si>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</si>
  <si>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</si>
  <si>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</si>
  <si>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</si>
  <si>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</si>
  <si>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</si>
  <si>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</si>
  <si>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</si>
  <si>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</si>
  <si>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</si>
  <si>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</si>
  <si>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</si>
  <si>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</si>
  <si>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</si>
  <si>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</si>
  <si>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</si>
  <si>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</si>
  <si>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</si>
  <si>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</si>
  <si>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</si>
  <si>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</si>
  <si>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</si>
  <si>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</si>
  <si>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</si>
  <si>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</si>
  <si>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</si>
  <si>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</si>
  <si>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</si>
  <si>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</si>
  <si>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</si>
  <si>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</si>
  <si>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</si>
  <si>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</si>
  <si>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</si>
  <si>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</si>
  <si>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</si>
  <si>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</si>
  <si>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</si>
  <si>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</si>
  <si>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</si>
  <si>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</si>
  <si>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</si>
  <si>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</si>
  <si>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</si>
  <si>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</si>
  <si>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</si>
  <si>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</si>
  <si>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</si>
  <si>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</si>
  <si>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</si>
  <si>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</si>
  <si>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</si>
  <si>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</si>
  <si>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</si>
  <si>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</si>
  <si>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</si>
  <si>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</si>
  <si>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</si>
  <si>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</si>
  <si>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</si>
  <si>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</si>
  <si>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</si>
  <si>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</si>
  <si>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</si>
  <si>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</si>
  <si>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</si>
  <si>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</si>
  <si>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</si>
  <si>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</si>
  <si>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</si>
  <si>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</si>
  <si>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</si>
  <si>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</si>
  <si>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</si>
  <si>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</si>
  <si>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</si>
  <si>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</si>
  <si>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</si>
  <si>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</si>
  <si>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</si>
  <si>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</si>
  <si>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</si>
  <si>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</si>
  <si>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</si>
  <si>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</si>
  <si>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</si>
  <si>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</si>
  <si>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</si>
  <si>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</si>
  <si>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</si>
  <si>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</si>
  <si>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</si>
  <si>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</si>
  <si>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</si>
  <si>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</si>
  <si>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</si>
  <si>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</si>
  <si>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</si>
  <si>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</si>
  <si>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</si>
  <si>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</si>
  <si>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</si>
  <si>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</si>
  <si>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</si>
  <si>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</si>
  <si>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</si>
  <si>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</si>
  <si>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</si>
  <si>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</si>
  <si>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</si>
  <si>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</si>
  <si>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</si>
  <si>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</si>
  <si>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</si>
  <si>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</si>
  <si>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</si>
  <si>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</si>
  <si>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</si>
  <si>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</si>
  <si>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</si>
  <si>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</si>
  <si>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</si>
  <si>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</si>
  <si>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</si>
  <si>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</si>
  <si>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</si>
  <si>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</si>
  <si>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</si>
  <si>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</si>
  <si>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</si>
  <si>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</si>
  <si>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</si>
  <si>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</si>
  <si>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</si>
  <si>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</si>
  <si>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</si>
  <si>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</si>
  <si>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</si>
  <si>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</si>
  <si>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</si>
  <si>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</si>
  <si>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</si>
  <si>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</si>
  <si>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</si>
  <si>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</si>
  <si>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</si>
  <si>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</si>
  <si>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</si>
  <si>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</si>
  <si>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</si>
  <si>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</si>
  <si>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</si>
  <si>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</si>
  <si>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</si>
  <si>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</si>
  <si>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</si>
  <si>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</si>
  <si>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</si>
  <si>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</si>
  <si>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</si>
  <si>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</si>
  <si>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</si>
  <si>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</si>
  <si>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</si>
  <si>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</si>
  <si>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</si>
  <si>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</si>
  <si>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</si>
  <si>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</si>
  <si>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</si>
  <si>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</si>
  <si>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</si>
  <si>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</si>
  <si>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</si>
  <si>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</si>
  <si>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</si>
  <si>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</si>
  <si>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</si>
  <si>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</si>
  <si>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</si>
  <si>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</si>
  <si>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</si>
  <si>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</si>
  <si>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</si>
  <si>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</si>
  <si>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</si>
  <si>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</si>
  <si>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</si>
  <si>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</si>
  <si>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</si>
  <si>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</si>
  <si>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</si>
  <si>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</si>
  <si>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</si>
  <si>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</si>
  <si>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</si>
  <si>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</si>
  <si>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</si>
  <si>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</si>
  <si>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</si>
  <si>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</si>
  <si>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</si>
  <si>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</si>
  <si>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</si>
  <si>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</si>
  <si>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</si>
  <si>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</si>
  <si>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</si>
  <si>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</si>
  <si>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</si>
  <si>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</si>
  <si>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</si>
  <si>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</si>
  <si>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</si>
  <si>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</si>
  <si>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</si>
  <si>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</si>
  <si>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</si>
  <si>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</si>
  <si>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</si>
  <si>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</si>
  <si>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</si>
  <si>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</si>
  <si>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</si>
  <si>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</si>
  <si>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</si>
  <si>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</si>
  <si>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</si>
  <si>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</si>
  <si>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</si>
  <si>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</si>
  <si>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</si>
  <si>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</si>
  <si>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</si>
  <si>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</si>
  <si>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</si>
  <si>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</si>
  <si>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</si>
  <si>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</si>
  <si>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</si>
  <si>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</si>
  <si>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</si>
  <si>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</si>
  <si>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</si>
  <si>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</si>
  <si>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</si>
  <si>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</si>
  <si>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</si>
  <si>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</si>
  <si>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</si>
  <si>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</si>
  <si>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</si>
  <si>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</si>
  <si>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</si>
  <si>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</si>
  <si>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</si>
  <si>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</si>
  <si>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</si>
  <si>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</si>
  <si>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</si>
  <si>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</si>
  <si>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</si>
  <si>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</si>
  <si>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</si>
  <si>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</si>
  <si>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</si>
  <si>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</si>
  <si>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</si>
  <si>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</si>
  <si>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</si>
  <si>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</si>
  <si>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</si>
  <si>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</si>
  <si>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</si>
  <si>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</si>
  <si>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</si>
  <si>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</si>
  <si>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</si>
  <si>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</si>
  <si>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</si>
  <si>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</si>
  <si>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</si>
  <si>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</si>
  <si>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</si>
  <si>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</si>
  <si>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</si>
  <si>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</si>
  <si>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</si>
  <si>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</si>
  <si>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</si>
  <si>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</si>
  <si>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</si>
  <si>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</si>
  <si>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</si>
  <si>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</si>
  <si>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</si>
  <si>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</si>
  <si>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</si>
  <si>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</si>
  <si>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</si>
  <si>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</si>
  <si>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</si>
  <si>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</si>
  <si>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</si>
  <si>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</si>
  <si>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</si>
  <si>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</si>
  <si>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</si>
  <si>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</si>
  <si>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</si>
  <si>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</si>
  <si>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</si>
  <si>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</si>
  <si>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</si>
  <si>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</si>
  <si>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</si>
  <si>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</si>
  <si>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</si>
  <si>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</si>
  <si>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</si>
  <si>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</si>
  <si>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</si>
  <si>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</si>
  <si>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</si>
  <si>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</si>
  <si>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</si>
  <si>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</si>
  <si>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</si>
  <si>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</si>
  <si>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</si>
  <si>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</si>
  <si>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</si>
  <si>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</si>
  <si>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</si>
  <si>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</si>
  <si>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</si>
  <si>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</si>
  <si>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</si>
  <si>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</si>
  <si>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</si>
  <si>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</si>
  <si>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</si>
  <si>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</si>
  <si>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</si>
  <si>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</si>
  <si>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</si>
  <si>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</si>
  <si>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</si>
  <si>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</si>
  <si>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</si>
  <si>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</si>
  <si>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</si>
  <si>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</si>
  <si>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</si>
  <si>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</si>
  <si>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</si>
  <si>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</si>
  <si>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</si>
  <si>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</si>
  <si>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</si>
  <si>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</si>
  <si>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</si>
  <si>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</si>
  <si>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</si>
  <si>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</si>
  <si>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</si>
  <si>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</si>
  <si>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</si>
  <si>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</si>
  <si>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</si>
  <si>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</si>
  <si>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</si>
  <si>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</si>
  <si>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</si>
  <si>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</si>
  <si>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</si>
  <si>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</si>
  <si>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</si>
  <si>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</si>
  <si>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</si>
  <si>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</si>
  <si>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</si>
  <si>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</si>
  <si>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</si>
  <si>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</si>
  <si>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</si>
  <si>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</si>
  <si>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</si>
  <si>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</si>
  <si>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</si>
  <si>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</si>
  <si>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</si>
  <si>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</si>
  <si>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</si>
  <si>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</si>
  <si>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</si>
  <si>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</si>
  <si>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</si>
  <si>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</si>
  <si>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</si>
  <si>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</si>
  <si>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</si>
  <si>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</si>
  <si>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</si>
  <si>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</si>
  <si>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</si>
  <si>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</si>
  <si>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</si>
  <si>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</si>
  <si>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</si>
  <si>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</si>
  <si>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</si>
  <si>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</si>
  <si>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</si>
  <si>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</si>
  <si>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</si>
  <si>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</si>
  <si>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</si>
  <si>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</si>
  <si>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</si>
  <si>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</si>
  <si>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</si>
  <si>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</si>
  <si>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</si>
  <si>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</si>
  <si>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</si>
  <si>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</si>
  <si>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</si>
  <si>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</si>
  <si>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</si>
  <si>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</si>
  <si>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</si>
  <si>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</si>
  <si>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</si>
  <si>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</si>
  <si>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</si>
  <si>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</si>
  <si>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</si>
  <si>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</si>
  <si>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</si>
  <si>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</si>
  <si>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</si>
  <si>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</si>
  <si>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</si>
  <si>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</si>
  <si>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</si>
  <si>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</si>
  <si>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</si>
  <si>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</si>
  <si>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</si>
  <si>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</si>
  <si>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</si>
  <si>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</si>
  <si>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</si>
  <si>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</si>
  <si>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</si>
  <si>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</si>
  <si>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</si>
  <si>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</si>
  <si>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</si>
  <si>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</si>
  <si>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</si>
  <si>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</si>
  <si>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</si>
  <si>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</si>
  <si>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</si>
  <si>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</si>
  <si>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</si>
  <si>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</si>
  <si>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</si>
  <si>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</si>
  <si>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</si>
  <si>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</si>
  <si>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</si>
  <si>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</si>
  <si>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</si>
  <si>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</si>
  <si>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</si>
  <si>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</si>
  <si>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</si>
  <si>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</si>
  <si>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</si>
  <si>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</si>
  <si>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</si>
  <si>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</si>
  <si>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</si>
  <si>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</si>
  <si>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</si>
  <si>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</si>
  <si>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</si>
  <si>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</si>
  <si>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</si>
  <si>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</si>
  <si>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</si>
  <si>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</si>
  <si>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</si>
  <si>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</si>
  <si>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</si>
  <si>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</si>
  <si>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</si>
  <si>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</si>
  <si>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</si>
  <si>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</si>
  <si>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</si>
  <si>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</si>
  <si>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</si>
  <si>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</si>
  <si>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</si>
  <si>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</si>
  <si>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</si>
  <si>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</si>
  <si>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</si>
  <si>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</si>
  <si>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</si>
  <si>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</si>
  <si>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</si>
  <si>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</si>
  <si>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</si>
  <si>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</si>
  <si>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</si>
  <si>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</si>
  <si>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</si>
  <si>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</si>
  <si>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</si>
  <si>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</si>
  <si>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</si>
  <si>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</si>
  <si>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</si>
  <si>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</si>
  <si>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</si>
  <si>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</si>
  <si>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</si>
  <si>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</si>
  <si>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</si>
  <si>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</si>
  <si>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</si>
  <si>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</si>
  <si>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</si>
  <si>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</si>
  <si>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</si>
  <si>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</si>
  <si>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</si>
  <si>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</si>
  <si>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</si>
  <si>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</si>
  <si>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</si>
  <si>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</si>
  <si>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</si>
  <si>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</si>
  <si>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</si>
  <si>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</si>
  <si>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</si>
  <si>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</si>
  <si>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</si>
  <si>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</si>
  <si>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</si>
  <si>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</si>
  <si>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</si>
  <si>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</si>
  <si>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</si>
  <si>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</si>
  <si>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</si>
  <si>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</si>
  <si>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</si>
  <si>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</si>
  <si>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</si>
  <si>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</si>
  <si>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</si>
  <si>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</si>
  <si>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</si>
  <si>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</si>
  <si>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</si>
  <si>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</si>
  <si>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</si>
  <si>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</si>
  <si>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</si>
  <si>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</si>
  <si>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</si>
  <si>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</si>
  <si>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</si>
  <si>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</si>
  <si>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</si>
  <si>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</si>
  <si>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</si>
  <si>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</si>
  <si>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</si>
  <si>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</si>
  <si>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</si>
  <si>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</si>
  <si>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</si>
  <si>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</si>
  <si>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</si>
  <si>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</si>
  <si>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</si>
  <si>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</si>
  <si>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</si>
  <si>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</si>
  <si>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</si>
  <si>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</si>
  <si>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</si>
  <si>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</si>
  <si>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</si>
  <si>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</si>
  <si>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</si>
  <si>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</si>
  <si>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</si>
  <si>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</si>
  <si>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</si>
  <si>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</si>
  <si>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</si>
  <si>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</si>
  <si>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</si>
  <si>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</si>
  <si>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</si>
  <si>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</si>
  <si>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</si>
  <si>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</si>
  <si>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</si>
  <si>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</si>
  <si>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</si>
  <si>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</si>
  <si>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</si>
  <si>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</si>
  <si>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</si>
  <si>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</si>
  <si>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</si>
  <si>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</si>
  <si>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</si>
  <si>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</si>
  <si>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</si>
  <si>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</si>
  <si>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</si>
  <si>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</si>
  <si>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</si>
  <si>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</si>
  <si>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</si>
  <si>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</si>
  <si>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</si>
  <si>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</si>
  <si>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</si>
  <si>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</si>
  <si>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</si>
  <si>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</si>
  <si>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</si>
  <si>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</si>
  <si>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</si>
  <si>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</si>
  <si>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</si>
  <si>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</si>
  <si>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</si>
  <si>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</si>
  <si>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</si>
  <si>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</si>
  <si>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</si>
  <si>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</si>
  <si>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</si>
  <si>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</si>
  <si>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</si>
  <si>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</si>
  <si>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</si>
  <si>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</si>
  <si>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</si>
  <si>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</si>
  <si>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</si>
  <si>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</si>
  <si>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</si>
  <si>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</si>
  <si>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</si>
  <si>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</si>
  <si>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</si>
  <si>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</si>
  <si>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</si>
  <si>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</si>
  <si>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</si>
  <si>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</si>
  <si>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</si>
  <si>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</si>
  <si>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</si>
  <si>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</si>
  <si>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</si>
  <si>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</si>
  <si>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</si>
  <si>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</si>
  <si>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</si>
  <si>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</si>
  <si>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</si>
  <si>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</si>
  <si>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</si>
  <si>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</si>
  <si>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</si>
  <si>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</si>
  <si>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</si>
  <si>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</si>
  <si>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</si>
  <si>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</si>
  <si>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</si>
  <si>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</si>
  <si>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</si>
  <si>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</si>
  <si>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</si>
  <si>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</si>
  <si>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</si>
  <si>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</si>
  <si>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</si>
  <si>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</si>
  <si>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</si>
  <si>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</si>
  <si>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</si>
  <si>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</si>
  <si>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</si>
  <si>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</si>
  <si>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</si>
  <si>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</si>
  <si>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</si>
  <si>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</si>
  <si>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</si>
  <si>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</si>
  <si>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</si>
  <si>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</si>
  <si>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</si>
  <si>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</si>
  <si>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</si>
  <si>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</si>
  <si>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</si>
  <si>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</si>
  <si>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</si>
  <si>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</si>
  <si>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</si>
  <si>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</si>
  <si>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</si>
  <si>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</si>
  <si>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</si>
  <si>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</si>
  <si>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</si>
  <si>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</si>
  <si>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</si>
  <si>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</si>
  <si>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</si>
  <si>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</si>
  <si>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</si>
  <si>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</si>
  <si>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</si>
  <si>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</si>
  <si>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</si>
  <si>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</si>
  <si>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</si>
  <si>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</si>
  <si>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</si>
  <si>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</si>
  <si>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</si>
  <si>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</si>
  <si>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</si>
  <si>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</si>
  <si>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</si>
  <si>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</si>
  <si>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</si>
  <si>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</si>
  <si>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</si>
  <si>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</si>
  <si>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</si>
  <si>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</si>
  <si>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</si>
  <si>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</si>
  <si>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</si>
  <si>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</si>
  <si>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</si>
  <si>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</si>
  <si>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</si>
  <si>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</si>
  <si>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</si>
  <si>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</si>
  <si>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</si>
  <si>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</si>
  <si>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</si>
  <si>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</si>
  <si>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</si>
  <si>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</si>
  <si>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</si>
  <si>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</si>
  <si>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</si>
  <si>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</si>
  <si>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</si>
  <si>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</si>
  <si>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</si>
  <si>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</si>
  <si>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</si>
  <si>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</si>
  <si>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</si>
  <si>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</si>
  <si>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</si>
  <si>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</si>
  <si>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</si>
  <si>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</si>
  <si>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</si>
  <si>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</si>
  <si>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</si>
  <si>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</si>
  <si>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</si>
  <si>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</si>
  <si>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</si>
  <si>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</si>
  <si>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</si>
  <si>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</si>
  <si>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</si>
  <si>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</si>
  <si>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</si>
  <si>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</si>
  <si>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</si>
  <si>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</si>
  <si>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</si>
  <si>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</si>
  <si>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</si>
  <si>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</si>
  <si>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</si>
  <si>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</si>
  <si>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</si>
  <si>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</si>
  <si>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</si>
  <si>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</si>
  <si>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</si>
  <si>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</si>
  <si>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</si>
  <si>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</si>
  <si>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</si>
  <si>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</si>
  <si>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</si>
  <si>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</si>
  <si>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</si>
  <si>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</si>
  <si>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</si>
  <si>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</si>
  <si>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</si>
  <si>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</si>
  <si>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</si>
  <si>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</si>
  <si>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</si>
  <si>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</si>
  <si>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</si>
  <si>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</si>
  <si>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</si>
  <si>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</si>
  <si>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</si>
  <si>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</si>
  <si>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</si>
  <si>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</si>
  <si>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</si>
  <si>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</si>
  <si>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</si>
  <si>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</si>
  <si>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</si>
  <si>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</si>
  <si>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</si>
  <si>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</si>
  <si>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</si>
  <si>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</si>
  <si>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</si>
  <si>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</si>
  <si>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</si>
  <si>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</si>
  <si>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</si>
  <si>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</si>
  <si>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</si>
  <si>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</si>
  <si>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</si>
  <si>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</si>
  <si>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</si>
  <si>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</si>
  <si>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</si>
  <si>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</si>
  <si>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</si>
  <si>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</si>
  <si>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</si>
  <si>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</si>
  <si>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</si>
  <si>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</si>
  <si>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</si>
  <si>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</si>
  <si>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</si>
  <si>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</si>
  <si>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</si>
  <si>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</si>
  <si>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</si>
  <si>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</si>
  <si>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</si>
  <si>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</si>
  <si>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</si>
  <si>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</si>
  <si>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</si>
  <si>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</si>
  <si>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</si>
  <si>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</si>
  <si>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</si>
  <si>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</si>
  <si>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</si>
  <si>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</si>
  <si>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</si>
  <si>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</si>
  <si>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</si>
  <si>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</si>
  <si>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</si>
  <si>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</si>
  <si>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</si>
  <si>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</si>
  <si>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</si>
  <si>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</si>
  <si>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</si>
  <si>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</si>
  <si>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</si>
  <si>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</si>
  <si>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</si>
  <si>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</si>
  <si>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</si>
  <si>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</si>
  <si>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</si>
  <si>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</si>
  <si>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</si>
  <si>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</si>
  <si>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</si>
  <si>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</si>
  <si>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</si>
  <si>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</si>
  <si>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</si>
  <si>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</si>
  <si>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</si>
  <si>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</si>
  <si>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</si>
  <si>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</si>
  <si>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</si>
  <si>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</si>
  <si>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</si>
  <si>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</si>
  <si>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</si>
  <si>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</si>
  <si>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</si>
  <si>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</si>
  <si>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</si>
  <si>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</si>
  <si>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</si>
  <si>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</si>
  <si>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</si>
  <si>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</si>
  <si>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</si>
  <si>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</si>
  <si>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</si>
  <si>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</si>
  <si>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</si>
  <si>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</si>
  <si>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</si>
  <si>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</si>
  <si>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</si>
  <si>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</si>
  <si>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</si>
  <si>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</si>
  <si>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</si>
  <si>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</si>
  <si>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</si>
  <si>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</si>
  <si>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</si>
  <si>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</si>
  <si>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</si>
  <si>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</si>
  <si>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</si>
  <si>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</si>
  <si>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</si>
  <si>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</si>
  <si>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</si>
  <si>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</si>
  <si>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</si>
  <si>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</si>
  <si>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</si>
  <si>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</si>
  <si>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</si>
  <si>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</si>
  <si>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</si>
  <si>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</si>
  <si>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</si>
  <si>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</si>
  <si>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</si>
  <si>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</si>
  <si>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</si>
  <si>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</si>
  <si>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</si>
  <si>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</si>
  <si>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</si>
  <si>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</si>
  <si>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</si>
  <si>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</si>
  <si>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</si>
  <si>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</si>
  <si>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</si>
  <si>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</si>
  <si>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</si>
  <si>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</si>
  <si>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</si>
  <si>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</si>
  <si>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</si>
  <si>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</si>
  <si>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</si>
  <si>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</si>
  <si>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</si>
  <si>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</si>
  <si>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</si>
  <si>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</si>
  <si>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</si>
  <si>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</si>
  <si>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</si>
  <si>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</si>
  <si>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</si>
  <si>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</si>
  <si>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</si>
  <si>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</si>
  <si>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</si>
  <si>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</si>
  <si>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</si>
  <si>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</si>
  <si>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</si>
  <si>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</si>
  <si>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</si>
  <si>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</si>
  <si>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</si>
  <si>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</si>
  <si>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</si>
  <si>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</si>
  <si>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</si>
  <si>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</si>
  <si>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</si>
  <si>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</si>
  <si>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</si>
  <si>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</si>
  <si>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</si>
  <si>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</si>
  <si>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</si>
  <si>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</si>
  <si>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</si>
  <si>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</si>
  <si>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</si>
  <si>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</si>
  <si>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</si>
  <si>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</si>
  <si>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</si>
  <si>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</si>
  <si>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</si>
  <si>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</si>
  <si>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</si>
  <si>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</si>
  <si>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</si>
  <si>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</si>
  <si>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</si>
  <si>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</si>
  <si>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</si>
  <si>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</si>
  <si>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</si>
  <si>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</si>
  <si>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</si>
  <si>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</si>
  <si>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</si>
  <si>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</si>
  <si>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</si>
  <si>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</si>
  <si>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</si>
  <si>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</si>
  <si>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</si>
  <si>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</si>
  <si>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</si>
  <si>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</si>
  <si>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</si>
  <si>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</si>
  <si>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</si>
  <si>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</si>
  <si>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</si>
  <si>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</si>
  <si>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</si>
  <si>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</si>
  <si>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</si>
  <si>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</si>
  <si>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</si>
  <si>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</si>
  <si>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</si>
  <si>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</si>
  <si>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</si>
  <si>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</si>
  <si>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</si>
  <si>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</si>
  <si>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</si>
  <si>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</si>
  <si>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</si>
  <si>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</si>
  <si>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</si>
  <si>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</si>
  <si>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</si>
  <si>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</si>
  <si>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</si>
  <si>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</si>
  <si>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</si>
  <si>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</si>
  <si>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</si>
  <si>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</si>
  <si>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</si>
  <si>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</si>
  <si>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</si>
  <si>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</si>
  <si>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</si>
  <si>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</si>
  <si>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</si>
  <si>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</si>
  <si>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</si>
  <si>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</si>
  <si>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</si>
  <si>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</si>
  <si>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</si>
  <si>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</si>
  <si>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</si>
  <si>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</si>
  <si>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</si>
  <si>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</si>
  <si>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</si>
  <si>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</si>
  <si>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</si>
  <si>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</si>
  <si>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</si>
  <si>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</si>
  <si>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</si>
  <si>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</si>
  <si>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</si>
  <si>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</si>
  <si>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</si>
  <si>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</si>
  <si>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</si>
  <si>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</si>
  <si>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</si>
  <si>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</si>
  <si>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</si>
  <si>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</si>
  <si>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</si>
  <si>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</si>
  <si>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</si>
  <si>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</si>
  <si>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</si>
  <si>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</si>
  <si>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</si>
  <si>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</si>
  <si>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</si>
  <si>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</si>
  <si>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</si>
  <si>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</si>
  <si>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</si>
  <si>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</si>
  <si>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</si>
  <si>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</si>
  <si>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</si>
  <si>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</si>
  <si>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</si>
  <si>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</si>
  <si>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</si>
  <si>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</si>
  <si>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</si>
  <si>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</si>
  <si>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</si>
  <si>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</si>
  <si>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</si>
  <si>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</si>
  <si>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</si>
  <si>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</si>
  <si>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</si>
  <si>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</si>
  <si>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</si>
  <si>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</si>
  <si>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</si>
  <si>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</si>
  <si>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</si>
  <si>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</si>
  <si>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</si>
  <si>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</si>
  <si>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</si>
  <si>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</si>
  <si>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</si>
  <si>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</si>
  <si>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</si>
  <si>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</si>
  <si>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</si>
  <si>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</si>
  <si>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</si>
  <si>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</si>
  <si>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</si>
  <si>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</si>
  <si>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</si>
  <si>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</si>
  <si>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</si>
  <si>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</si>
  <si>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</si>
  <si>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</si>
  <si>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</si>
  <si>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</si>
  <si>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</si>
  <si>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</si>
  <si>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</si>
  <si>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</si>
  <si>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</si>
  <si>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</si>
  <si>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</si>
  <si>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</si>
  <si>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</si>
  <si>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</si>
  <si>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</si>
  <si>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</si>
  <si>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</si>
  <si>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</si>
  <si>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</si>
  <si>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</si>
  <si>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</si>
  <si>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</si>
  <si>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</si>
  <si>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</si>
  <si>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</si>
  <si>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</si>
  <si>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</si>
  <si>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</si>
  <si>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</si>
  <si>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</si>
  <si>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</si>
  <si>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</si>
  <si>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</si>
  <si>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</si>
  <si>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</si>
  <si>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</si>
  <si>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</si>
  <si>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</si>
  <si>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</si>
  <si>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</si>
  <si>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</si>
  <si>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</si>
  <si>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</si>
  <si>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</si>
  <si>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</si>
  <si>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</si>
  <si>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</si>
  <si>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</si>
  <si>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</si>
  <si>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</si>
  <si>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</si>
  <si>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</si>
  <si>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</si>
  <si>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</si>
  <si>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</si>
  <si>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</si>
  <si>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</si>
  <si>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</si>
  <si>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</si>
  <si>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</si>
  <si>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</si>
  <si>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</si>
  <si>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</si>
  <si>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</si>
  <si>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</si>
  <si>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</si>
  <si>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</si>
  <si>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</si>
  <si>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</si>
  <si>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</si>
  <si>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</si>
  <si>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</si>
  <si>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</si>
  <si>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</si>
  <si>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</si>
  <si>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</si>
  <si>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</si>
  <si>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</si>
  <si>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</si>
  <si>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</si>
  <si>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</si>
  <si>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</si>
  <si>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</si>
  <si>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</si>
  <si>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</si>
  <si>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</si>
  <si>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</si>
  <si>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</si>
  <si>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</si>
  <si>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</si>
  <si>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</si>
  <si>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</si>
  <si>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</si>
  <si>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</si>
  <si>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</si>
  <si>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</si>
  <si>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</si>
  <si>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</si>
  <si>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</si>
  <si>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</si>
  <si>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</si>
  <si>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</si>
  <si>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</si>
  <si>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</si>
  <si>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</si>
  <si>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</si>
  <si>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</si>
  <si>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</si>
  <si>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</si>
  <si>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</si>
  <si>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</si>
  <si>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</si>
  <si>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</si>
  <si>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</si>
  <si>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</si>
  <si>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</si>
  <si>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</si>
  <si>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</si>
  <si>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</si>
  <si>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</si>
  <si>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</si>
  <si>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</si>
  <si>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</si>
  <si>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</si>
  <si>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</si>
  <si>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</si>
  <si>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</si>
  <si>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</si>
  <si>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</si>
  <si>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</si>
  <si>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</si>
  <si>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</si>
  <si>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</si>
  <si>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</si>
  <si>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</si>
  <si>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</si>
  <si>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</si>
  <si>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</si>
  <si>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</si>
  <si>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</si>
  <si>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</si>
  <si>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</si>
  <si>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</si>
  <si>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</si>
  <si>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</si>
  <si>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</si>
  <si>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</si>
  <si>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</si>
  <si>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PCM-20251104-00001397</t>
  </si>
  <si>
    <t>EM team on the way need 30 Min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</si>
  <si>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</si>
  <si>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</si>
  <si>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</si>
  <si>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</si>
  <si>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</si>
  <si>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</si>
  <si>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</si>
  <si>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</si>
  <si>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</si>
  <si>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</si>
  <si>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PCM-20251104-00001576</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</si>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</sst>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2" totalsRowShown="0" headerRowDxfId="31" dataDxfId="30" headerRowBorderDxfId="28" tableBorderDxfId="29">
  <autoFilter ref="A1:L3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302.7090091435166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9.1983680555131286E-2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3.7654976847989019E-2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45965.657435069443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45965.657435069443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45965.657435069443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45965.657435069443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45965.657435069443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45965.657435069443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45965.657435069443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45965.657435069443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45965.657435069443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45965.657435069443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45965.657435069443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45965.657435069443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45965.657435069443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45965.657435069443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45965.657435069443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45965.657435069443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45965.657435069443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45965.657435069443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45965.657435069443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45965.657435069443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45965.657435069443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45965.657435069443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45965.657435069443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45965.657435069443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45965.657435069443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45965.657435069443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45965.657435069443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45965.657435069443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45965.657435069443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45965.657435069443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45965.657435069443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45965.657435069443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45965.657435069443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45965.657435069443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45965.657435069443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45965.657435069443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45965.657435069443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45965.657435069443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45965.657435069443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45965.657435069443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45965.657435069443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45965.657435069443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45965.657435069443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45965.657435069443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45965.657435069443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45965.657435069443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45965.657435069443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45965.657435069443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45965.657435069443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45965.657435069443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45965.657435069443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45965.657435069443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45965.657435069443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45965.657435069443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45965.657435069443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45965.657435069443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45965.657435069443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45965.657435069443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45965.657435069443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45965.657435069443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45965.657435069443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45965.657435069443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45965.657435069443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45965.657435069443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45965.657435069443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45965.657435069443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45965.657435069443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45965.657435069443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45965.657435069443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45965.657435069443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45965.657435069443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45965.657435069443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45965.657435069443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45965.657435069443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45965.657435069443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45965.657435069443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45965.657435069443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45965.657435069443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45965.657435069443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45965.657435069443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45965.657435069443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45965.657435069443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45965.657435069443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45965.657435069443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45965.657435069443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45965.657435069443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45965.657435069443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45965.657435069443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45965.657435069443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45965.657435069443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45965.657435069443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45965.657435069443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45965.657435069443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45965.657435069443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45965.657435069443</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45965.657435069443</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140.65759710648126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6.9153517361119157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45965.657435069443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45965.657435069443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45965.657435069443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45965.657435069443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45965.657435069443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45965.657435069443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45965.657435069443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45965.657435069443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45965.657435069443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45965.657435069443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45965.657435069443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45965.657435069443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45965.657435069443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45965.657435069443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45965.657435069443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45965.657435069443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45965.657435069443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45965.657435069443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45965.657435069443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45965.657435069443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45965.657435069443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45965.657435069443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45965.657435069443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45965.657435069443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45965.657435069443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45965.657435069443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45965.657435069443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45965.657435069443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45965.657435069443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45965.657435069443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45965.657435069443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45965.657435069443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45965.657435069443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45965.657435069443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45965.657435069443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45965.657435069443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45965.657435069443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45965.657435069443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45965.657435069443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45965.657435069443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45965.657435069443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45965.657435069443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45965.657435069443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45965.657435069443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45965.657435069443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45965.657435069443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45965.657435069443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45965.657435069443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45965.657435069443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45965.657435069443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45965.657435069443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45965.657435069443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45965.657435069443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45965.657435069443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45965.657435069443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45965.657435069443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45965.657435069443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45965.657435069443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45965.657435069443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45965.657435069443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45965.657435069443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45965.657435069443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45965.657435069443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45965.657435069443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45965.657435069443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45965.657435069443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45965.657435069443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45965.657435069443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45965.657435069443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45965.657435069443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45965.657435069443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45965.657435069443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45965.657435069443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45965.657435069443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45965.657435069443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45965.657435069443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45965.657435069443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45965.657435069443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45965.657435069443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45965.657435069443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45965.657435069443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45965.657435069443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45965.657435069443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45965.657435069443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45965.657435069443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45965.657435069443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45965.657435069443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45965.657435069443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45965.657435069443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45965.657435069443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45965.657435069443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45965.657435069443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45965.657435069443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45965.657435069443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45965.657435069443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45965.657435069443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45965.657435069443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45965.657435069443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45965.657435069443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45965.657435069443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45965.657435069443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45965.657435069443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45965.657435069443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45965.657435069443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45965.657435069443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45965.657435069443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45965.657435069443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45965.657435069443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45965.657435069443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45965.657435069443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45965.657435069443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45965.657435069443</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45965.657435069443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45965.657435069443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45965.657435069443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45965.657435069443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45965.657435069443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45965.657435069443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45965.657435069443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45965.657435069443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45965.657435069443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45965.657435069443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45965.657435069443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45965.657435069443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45965.657435069443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45965.657435069443</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45965.657435069443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45965.657435069443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45965.657435069443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45965.657435069443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45965.657435069443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45965.657435069443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45965.657435069443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45965.657435069443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45965.657435069443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45965.657435069443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45965.657435069443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45965.657435069443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45965.657435069443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45965.657435069443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45965.657435069443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45965.657435069443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45965.657435069443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45965.657435069443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45965.657435069443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45965.657435069443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45965.657435069443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45965.657435069443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45965.657435069443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45965.657435069443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45965.657435069443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45965.657435069443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45965.657435069443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45965.657435069443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45965.657435069443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45965.657435069443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45965.657435069443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45965.657435069443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45965.657435069443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45965.657435069443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45965.657435069443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45965.657435069443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45965.657435069443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45965.657435069443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45965.657435069443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45965.657435069443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45965.657435069443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45965.657435069443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45965.657435069443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45965.657435069443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45965.657435069443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45965.657435069443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45965.657435069443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45965.657435069443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45965.657435069443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45965.657435069443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45965.657435069443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45965.657435069443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45965.657435069443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45965.657435069443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45965.657435069443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45965.657435069443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45965.657435069443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45965.657435069443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45965.657435069443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45965.657435069443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45965.657435069443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45965.657435069443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45965.657435069443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45965.657435069443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45965.657435069443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45965.657435069443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45965.657435069443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45965.657435069443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45965.657435069443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45965.657435069443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45965.657435069443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45965.657435069443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45965.657435069443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45965.657435069443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45965.657435069443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45965.657435069443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45965.657435069443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45965.657435069443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45965.657435069443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45965.657435069443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45965.657435069443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45965.657435069443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45965.657435069443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45965.657435069443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45965.657435069443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45965.657435069443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45965.657435069443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45965.657435069443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45965.657435069443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45965.657435069443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45965.657435069443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45965.657435069443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45965.657435069443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45965.657435069443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45965.657435069443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45965.657435069443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45965.657435069443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45965.657435069443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45965.657435069443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45965.657435069443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45965.657435069443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45965.657435069443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45965.657435069443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45965.657435069443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45965.657435069443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45965.657435069443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45965.657435069443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45965.657435069443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45965.657435069443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45965.657435069443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45965.657435069443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45965.657435069443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45965.657435069443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45965.657435069443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45965.657435069443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45965.657435069443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45965.657435069443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45965.657435069443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45965.657435069443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45965.657435069443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45965.657435069443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45965.657435069443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45965.657435069443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45965.657435069443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45965.657435069443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45965.657435069443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45965.657435069443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45965.657435069443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45965.657435069443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45965.657435069443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45965.657435069443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45965.657435069443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45965.657435069443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45965.657435069443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45965.657435069443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45965.657435069443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45965.657435069443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45965.657435069443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45965.657435069443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45965.657435069443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45965.657435069443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45965.657435069443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45965.657435069443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45965.657435069443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45965.657435069443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45965.657435069443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45965.657435069443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45965.657435069443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45965.657435069443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45965.657435069443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45965.657435069443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45965.657435069443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45965.657435069443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45965.657435069443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45965.657435069443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45965.657435069443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45965.657435069443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45965.657435069443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45965.657435069443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45965.657435069443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45965.657435069443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45965.657435069443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45965.657435069443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45965.657435069443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45965.657435069443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45965.657435069443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45965.657435069443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45965.657435069443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45965.657435069443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45965.657435069443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45965.657435069443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45965.657435069443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45965.657435069443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45965.657435069443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45965.657435069443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45965.657435069443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45965.657435069443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45965.657435069443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45965.657435069443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45965.657435069443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45965.657435069443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45965.657435069443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45965.657435069443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45965.657435069443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45965.657435069443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45965.657435069443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45965.657435069443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45965.657435069443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45965.657435069443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45965.657435069443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45965.657435069443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45965.657435069443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45965.657435069443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45965.657435069443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45965.657435069443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45965.657435069443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45965.657435069443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45965.657435069443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45965.657435069443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45965.657435069443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45965.657435069443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45965.657435069443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45965.657435069443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45965.657435069443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45965.657435069443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45965.657435069443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45965.657435069443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45965.657435069443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45965.657435069443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45965.657435069443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45965.657435069443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45965.657435069443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45965.657435069443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45965.657435069443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45965.657435069443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45965.657435069443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45965.657435069443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45965.657435069443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45965.657435069443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45965.657435069443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45965.657435069443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45965.657435069443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45965.657435069443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45965.657435069443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45965.657435069443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45965.657435069443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45965.657435069443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45965.657435069443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45965.657435069443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45965.657435069443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45965.657435069443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45965.657435069443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45965.657435069443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45965.657435069443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45965.657435069443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45965.657435069443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45965.657435069443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45965.657435069443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45965.657435069443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45965.657435069443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45965.657435069443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45965.657435069443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45965.657435069443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45965.657435069443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45965.657435069443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45965.657435069443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45965.657435069443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45965.657435069443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45965.657435069443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45965.657435069443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45965.657435069443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45965.657435069443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45965.657435069443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45965.657435069443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45965.657435069443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45965.657435069443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45965.657435069443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45965.657435069443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45965.657435069443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45965.657435069443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45965.657435069443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45965.657435069443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45965.657435069443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45965.657435069443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45965.657435069443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45965.657435069443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45965.657435069443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45965.657435069443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45965.657435069443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45965.657435069443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45965.657435069443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45965.657435069443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45965.657435069443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45965.657435069443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45965.657435069443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45965.657435069443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45965.657435069443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45965.657435069443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45965.657435069443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45965.657435069443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45965.657435069443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45965.657435069443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45965.657435069443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45965.657435069443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45965.657435069443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45965.657435069443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45965.657435069443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45965.657435069443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45965.657435069443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45965.657435069443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45965.657435069443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45965.657435069443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45965.657435069443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45965.657435069443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45965.657435069443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45965.657435069443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45965.657435069443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45965.657435069443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45965.657435069443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45965.657435069443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45965.657435069443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45965.657435069443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45965.657435069443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45965.657435069443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45965.657435069443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45965.657435069443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45965.657435069443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45965.657435069443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45965.657435069443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45965.657435069443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45965.657435069443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45965.657435069443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45965.657435069443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45965.657435069443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45965.657435069443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45965.657435069443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45965.657435069443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45965.657435069443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45965.657435069443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45965.657435069443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45965.657435069443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45965.657435069443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45965.657435069443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45965.657435069443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45965.657435069443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45965.657435069443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45965.657435069443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45965.657435069443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45965.657435069443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45965.657435069443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45965.657435069443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45965.657435069443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45965.657435069443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45965.657435069443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45965.657435069443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45965.657435069443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45965.657435069443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45965.657435069443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45965.657435069443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45965.657435069443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45965.657435069443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45965.657435069443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45965.657435069443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45965.657435069443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45965.657435069443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45965.657435069443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45965.657435069443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45965.657435069443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45965.657435069443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45965.657435069443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45965.657435069443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45965.657435069443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45965.657435069443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45965.657435069443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45965.657435069443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45965.657435069443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45965.657435069443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45965.657435069443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45965.657435069443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45965.657435069443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45965.657435069443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45965.657435069443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45965.657435069443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45965.657435069443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45965.657435069443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45965.657435069443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45965.657435069443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45965.657435069443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45965.657435069443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45965.657435069443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45965.657435069443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45965.657435069443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45965.657435069443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45965.657435069443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45965.657435069443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45965.657435069443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45965.657435069443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45965.657435069443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45965.657435069443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45965.657435069443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45965.657435069443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45965.657435069443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45965.657435069443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45965.657435069443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45965.657435069443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45965.657435069443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45965.657435069443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45965.657435069443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45965.657435069443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45965.657435069443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45965.657435069443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45965.657435069443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45965.657435069443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45965.657435069443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45965.657435069443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45965.657435069443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45965.657435069443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45965.657435069443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45965.657435069443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45965.657435069443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45965.657435069443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45965.657435069443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45965.657435069443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45965.657435069443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45965.657435069443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45965.657435069443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45965.657435069443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45965.657435069443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45965.657435069443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45965.657435069443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45965.657435069443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45965.657435069443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45965.657435069443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45965.657435069443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45965.657435069443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45965.657435069443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45965.657435069443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45965.657435069443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45965.657435069443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45965.657435069443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45965.657435069443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45965.657435069443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45965.657435069443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45965.657435069443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45965.657435069443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45965.657435069443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45965.657435069443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45965.657435069443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45965.657435069443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45965.657435069443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45965.657435069443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45965.657435069443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45965.657435069443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45965.657435069443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45965.657435069443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45965.657435069443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45965.657435069443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45965.657435069443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45965.657435069443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45965.657435069443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45965.657435069443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45965.657435069443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45965.657435069443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45965.657435069443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45965.657435069443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45965.657435069443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45965.657435069443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45965.657435069443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45965.657435069443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45965.657435069443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45965.657435069443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45965.657435069443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45965.657435069443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45965.657435069443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45965.657435069443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45965.657435069443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45965.657435069443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45965.657435069443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45965.657435069443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45965.657435069443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45965.657435069443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45965.657435069443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45965.657435069443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45965.657435069443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45965.657435069443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45965.657435069443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45965.657435069443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45965.657435069443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45965.657435069443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45965.657435069443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45965.657435069443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45965.657435069443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45965.657435069443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45965.657435069443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45965.657435069443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45965.657435069443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45965.657435069443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45965.657435069443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45965.657435069443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45965.657435069443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45965.657435069443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45965.657435069443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45965.657435069443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45965.657435069443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45965.657435069443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45965.657435069443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45965.657435069443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45965.657435069443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45965.657435069443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45965.657435069443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45965.657435069443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45965.657435069443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45965.657435069443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45965.657435069443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45965.657435069443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45965.657435069443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45965.657435069443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45965.657435069443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45965.657435069443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45965.657435069443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45965.657435069443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45965.657435069443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45965.657435069443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45965.657435069443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45965.657435069443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45965.657435069443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45965.657435069443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45965.657435069443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45965.657435069443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45965.657435069443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45965.657435069443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45965.657435069443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45965.657435069443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45965.657435069443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45965.657435069443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45965.657435069443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45965.657435069443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45965.657435069443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45965.657435069443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45965.657435069443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45965.657435069443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45965.657435069443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45965.657435069443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45965.657435069443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45965.657435069443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45965.657435069443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45965.657435069443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45965.657435069443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45965.657435069443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45965.657435069443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45965.657435069443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45965.657435069443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45965.657435069443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45965.657435069443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45965.657435069443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45965.657435069443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45965.657435069443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45965.657435069443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45965.657435069443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45965.657435069443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45965.657435069443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45965.657435069443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45965.657435069443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45965.657435069443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45965.657435069443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45965.657435069443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45965.657435069443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45965.657435069443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45965.657435069443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45965.657435069443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45965.657435069443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45965.657435069443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45965.657435069443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45965.657435069443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45965.657435069443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45965.657435069443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45965.657435069443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45965.657435069443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45965.657435069443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45965.657435069443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45965.657435069443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45965.657435069443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45965.657435069443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45965.657435069443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45965.657435069443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45965.657435069443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45965.657435069443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45965.657435069443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45965.657435069443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45965.657435069443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45965.657435069443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45965.657435069443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45965.657435069443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45965.657435069443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45965.657435069443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45965.657435069443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45965.657435069443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45965.657435069443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45965.657435069443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45965.657435069443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45965.657435069443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45965.657435069443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45965.657435069443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45965.657435069443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45965.657435069443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45965.657435069443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45965.657435069443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45965.657435069443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45965.657435069443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45965.657435069443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45965.657435069443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45965.657435069443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45965.657435069443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45965.657435069443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45965.657435069443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45965.657435069443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45965.657435069443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45965.657435069443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45965.657435069443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45965.657435069443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45965.657435069443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45965.657435069443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45965.657435069443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45965.657435069443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45965.657435069443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45965.657435069443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45965.657435069443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45965.657435069443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45965.657435069443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45965.657435069443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45965.657435069443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45965.657435069443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45965.657435069443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45965.657435069443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45965.657435069443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45965.657435069443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45965.657435069443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45965.657435069443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45965.657435069443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45965.657435069443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45965.657435069443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45965.657435069443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45965.657435069443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45965.657435069443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45965.657435069443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45965.657435069443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45965.657435069443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45965.657435069443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45965.657435069443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45965.657435069443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45965.657435069443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45965.657435069443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45965.657435069443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45965.657435069443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45965.657435069443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45965.657435069443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45965.657435069443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45965.657435069443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45965.657435069443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45965.657435069443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45965.657435069443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45965.657435069443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45965.657435069443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45965.657435069443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45965.657435069443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45965.657435069443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45965.657435069443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45965.657435069443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45965.657435069443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45965.657435069443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45965.657435069443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45965.657435069443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45965.657435069443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45965.657435069443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45965.657435069443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45965.657435069443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45965.657435069443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45965.657435069443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45965.657435069443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45965.657435069443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45965.657435069443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45965.657435069443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45965.657435069443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45965.657435069443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45965.657435069443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45965.657435069443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45965.657435069443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45965.657435069443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45965.657435069443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45965.657435069443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45965.657435069443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45965.657435069443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45965.657435069443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45965.657435069443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45965.657435069443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45965.657435069443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45965.657435069443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45965.657435069443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45965.657435069443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45965.657435069443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45965.657435069443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45965.657435069443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45965.657435069443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45965.657435069443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45965.657435069443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45965.657435069443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45965.657435069443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45965.657435069443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45965.657435069443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45965.657435069443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45965.657435069443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45965.657435069443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45965.657435069443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45965.657435069443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45965.657435069443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45965.657435069443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45965.657435069443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45965.657435069443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45965.657435069443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45965.657435069443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45965.657435069443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45965.657435069443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45965.657435069443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45965.657435069443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45965.657435069443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45965.657435069443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45965.657435069443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45965.657435069443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45965.657435069443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45965.657435069443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45965.657435069443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45965.657435069443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45965.657435185189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45965.657435185189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45965.657435185189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45965.657435185189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45965.657435185189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45965.657435185189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45965.657435185189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45965.657435185189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45965.657435185189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45965.657435185189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45965.657435185189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45965.657435185189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45965.657435185189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45965.657435185189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45965.657435185189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45965.657435185189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45965.657435185189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45965.657435185189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45965.657435185189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45965.657435185189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45965.657435185189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45965.657435185189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45965.657435185189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45965.657435185189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45965.657435185189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45965.657435185189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45965.657435185189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45965.657435185189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45965.657435185189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45965.657435185189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45965.657435185189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45965.657435185189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45965.657435185189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45965.657435185189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45965.657435185189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45965.657435185189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45965.657435185189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45965.657435185189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45965.657435185189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45965.657435185189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45965.657435185189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45965.657435185189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45965.657435185189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45965.657435185189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45965.657435185189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45965.657435185189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45965.657435185189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45965.657435185189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45965.657435185189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45965.657435185189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45965.657435185189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45965.657435185189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45965.657435185189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45965.657435185189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45965.657435185189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45965.657435185189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45965.657435185189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45965.657435185189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45965.657435185189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45965.657435185189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45965.657435185189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45965.657435185189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45965.657435185189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45965.657435185189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45965.657435185189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45965.657435185189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45965.657435185189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45965.657435185189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45965.657435185189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45965.657435185189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45965.657435185189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45965.657435185189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45965.657435185189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45965.657435185189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45965.657435185189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45965.657435185189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45965.657435185189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45965.657435185189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45965.657435185189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45965.657435185189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45965.657435185189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45965.657435185189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45965.657435185189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45965.657435185189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45965.657435185189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45965.657435185189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45965.657435185189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45965.657435185189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45965.657435185189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45965.657435185189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45965.657435185189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45965.657435185189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45965.657435185189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45965.657435185189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45965.657435185189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45965.657435185189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45965.657435185189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45965.657435185189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45965.657435185189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45965.657435185189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45965.657435185189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45965.657435185189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45965.657435185189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45965.657435185189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45965.657435185189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45965.657435185189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45965.657435185189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45965.657435185189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45965.657435185189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45965.657435185189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45965.657435185189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45965.657435185189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45965.657435185189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45965.657435185189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45965.657435185189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45965.657435185189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45965.657435185189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45965.657435185189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45965.657435185189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45965.657435185189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45965.657435185189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45965.657435185189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45965.657435185189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45965.657435185189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45965.657435185189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45965.657435185189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45965.657435185189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45965.657435185189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45965.657435185189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45965.657435185189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45965.657435185189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45965.657435185189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45965.657435185189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45965.657435185189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45965.657435185189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45965.657435185189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45965.657435185189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45965.657435185189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45965.657435185189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45965.657435185189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45965.657435185189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45965.657435185189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45965.657435185189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45965.657435185189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45965.657435185189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45965.657435185189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45965.657435185189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45965.657435185189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45965.657435185189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45965.657435185189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45965.657435185189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45965.657435185189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45965.657435185189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45965.657435185189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45965.657435185189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45965.657435185189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45965.657435185189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45965.657435185189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45965.657435185189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45965.657435185189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45965.657435185189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45965.657435185189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45965.657435185189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45965.657435185189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45965.657435185189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45965.657435185189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45965.657435185189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45965.657435185189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45965.657435185189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45965.657435185189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45965.657435185189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45965.657435185189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45965.657435185189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45965.657435185189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45965.657435185189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45965.657435185189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45965.657435185189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45965.657435185189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45965.657435185189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45965.657435185189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45965.657435185189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45965.657435185189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45965.657435185189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45965.657435185189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45965.657435185189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45965.657435185189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45965.657435185189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45965.657435185189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45965.657435185189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45965.657435185189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45965.657435185189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45965.657435185189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45965.657435185189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45965.657435185189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45965.657435185189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45965.657435185189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45965.657435185189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45965.657435185189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45965.657435185189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45965.657435185189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45965.657435185189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45965.657435185189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45965.657435185189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45965.657435185189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45965.657435185189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45965.657435185189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45965.657435185189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45965.657435185189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45965.657435185189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45965.657435185189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45965.657435185189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45965.657435185189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45965.657435185189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45965.657435185189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45965.657435185189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45965.657435185189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45965.657435185189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45965.657435185189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45965.657435185189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45965.657435185189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45965.657435185189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45965.657435185189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45965.657435185189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45965.657435185189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45965.657435185189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45965.657435185189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45965.657435185189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45965.657435185189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45965.657435185189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45965.657435185189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45965.657435185189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45965.657435185189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45965.657435185189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45965.657435185189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45965.657435185189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45965.657435185189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45965.657435185189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45965.657435185189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45965.657435185189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45965.657435185189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45965.657435185189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45965.657435185189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45965.657435185189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45965.657435185189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45965.657435185189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45965.657435185189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45965.657435185189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45965.657435185189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45965.657435185189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45965.657435185189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45965.657435185189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45965.657435185189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45965.657435185189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45965.657435185189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45965.657435185189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45965.657435185189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45965.657435185189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45965.657435185189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45965.657435185189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45965.657435185189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45965.657435185189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45965.657435185189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45965.657435185189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45965.657435185189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45965.657435185189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45965.657435185189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45965.657435185189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45965.657435185189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45965.657435185189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45965.657435185189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45965.657435185189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45965.657435185189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45965.657435185189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45965.657435185189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45965.657435185189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45965.657435185189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45965.657435185189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45965.657435185189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45965.657435185189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45965.657435185189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45965.657435185189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45965.657435185189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45965.657435185189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45965.657435185189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45965.657435185189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45965.657435185189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45965.657435185189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45965.657435185189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45965.657435185189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45965.657435185189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45965.657435185189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45965.657435185189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45965.657435185189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45965.657435185189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45965.657435185189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45965.657435185189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45965.657435185189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45965.657435185189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45965.657435185189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45965.657435185189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45965.657435185189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45965.657435185189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45965.657435185189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45965.657435185189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45965.657435185189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45965.657435185189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45965.657435185189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45965.657435185189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45965.657435185189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45965.657435185189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45965.657435185189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45965.657435185189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45965.657435185189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45965.657435185189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45965.657435185189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45965.657435185189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45965.657435185189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45965.657435185189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45965.657435185189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45965.657435185189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45965.657435185189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45965.657435185189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45965.657435185189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45965.657435185189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45965.657435185189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45965.657435185189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45965.657435185189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45965.657435185189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45965.657435185189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45965.657435185189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45965.657435185189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45965.657435185189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45965.657435185189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45965.657435185189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45965.657435185189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45965.657435185189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45965.657435185189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45965.657435185189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45965.657435185189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262.17671747684653</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39021</v>
      </c>
      <c r="F3" s="98">
        <v>45965.579502314817</v>
      </c>
      <c r="G3" s="123">
        <f ca="1">IFERROR(NOW()-F3,"")</f>
        <v>7.7932754626090173E-2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1</v>
      </c>
      <c r="D4" s="93" t="s">
        <v>37273</v>
      </c>
      <c r="E4" s="97" t="s">
        <v>39021</v>
      </c>
      <c r="F4" s="122"/>
      <c r="G4" s="123">
        <f ca="1">IFERROR(NOW()-F4,"")</f>
        <v>45965.657435069443</v>
      </c>
      <c r="H4" s="122">
        <v>45965.562152777777</v>
      </c>
      <c r="I4" s="118" t="str">
        <f>IFERROR(VLOOKUP(D4,DB!A:F,6,0),"")</f>
        <v>Generator-SG</v>
      </c>
      <c r="J4" s="118" t="str">
        <f>IFERROR(VLOOKUP(D4,DB!A:G,7,0),"")</f>
        <v>No BB Shifted</v>
      </c>
      <c r="K4" s="124" t="s">
        <v>39117</v>
      </c>
      <c r="L4" s="120" t="str">
        <f>IFERROR(VLOOKUP(D4,DB!A:I,9,0),"")</f>
        <v>Latis</v>
      </c>
    </row>
    <row r="5" spans="1:16" ht="15" customHeight="1">
      <c r="A5" s="118"/>
      <c r="B5" s="118" t="str">
        <f>IFERROR(VLOOKUP(D5,DB!A:K,11,0),"")</f>
        <v/>
      </c>
      <c r="C5" s="119"/>
      <c r="D5" s="93"/>
      <c r="E5" s="97"/>
      <c r="F5" s="122"/>
      <c r="G5" s="123">
        <f ca="1">IFERROR(NOW()-F5,"")</f>
        <v>45965.657435069443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45965.657435069443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45965.657435069443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45965.657435069443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45965.657435069443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45965.657435069443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45965.657435069443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45965.657435069443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45965.657435069443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45965.657435069443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45965.657435069443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45965.657435069443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45965.657435069443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45965.657435069443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45965.657435069443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45965.657435069443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45965.657435069443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45965.657435069443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45965.657435069443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45965.657435069443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45965.657435069443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45965.657435069443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45965.657435069443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45965.657435069443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45965.657435069443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45965.657435069443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45965.657435069443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45965.657435069443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45965.657435069443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45965.657435069443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45965.657435069443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45965.657435069443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45965.657435069443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45965.657435069443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45965.657435069443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45965.657435069443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45965.657435069443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45965.657435069443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45965.657435069443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45965.657435069443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45965.657435069443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45965.657435069443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45965.657435069443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45965.657435069443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45965.657435069443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45965.657435069443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45965.657435069443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45965.657435069443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45965.657435069443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45965.657435069443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45965.657435069443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45965.657435069443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45965.657435069443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45965.657435069443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45965.657435069443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45965.657435069443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45965.657435069443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45965.657435069443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45965.657435069443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45965.657435069443</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45965.657435069443</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73.825374884254416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39.46855775462609</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16.996323958330322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2.8465162038628478E-2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36359</v>
      </c>
      <c r="E6" s="151" t="s">
        <v>39021</v>
      </c>
      <c r="F6" s="152">
        <v>45965.641539351855</v>
      </c>
      <c r="G6" s="153">
        <f ca="1">IFERROR(NOW()-F6,"")</f>
        <v>1.5895717588136904E-2</v>
      </c>
      <c r="H6" s="152">
        <v>45965.635289351849</v>
      </c>
      <c r="I6" s="151" t="str">
        <f>IFERROR(VLOOKUP(D6,DB!A:F,6,0),"")</f>
        <v>SCECO</v>
      </c>
      <c r="J6" s="151" t="str">
        <f>IFERROR(VLOOKUP(D6,DB!A:G,7,0),"")</f>
        <v>Dead</v>
      </c>
      <c r="K6" s="151" t="s">
        <v>39127</v>
      </c>
      <c r="L6" s="151" t="str">
        <f>IFERROR(VLOOKUP(D6,DB!A:I,9,0),"")</f>
        <v>Latis</v>
      </c>
    </row>
    <row r="7" spans="1:13" ht="15">
      <c r="A7" s="151"/>
      <c r="B7" s="151" t="str">
        <f>IFERROR(VLOOKUP(D7,DB!A:K,11,0),"")</f>
        <v/>
      </c>
      <c r="C7" s="151"/>
      <c r="D7" s="151"/>
      <c r="E7" s="151"/>
      <c r="F7" s="152"/>
      <c r="G7" s="153">
        <f ca="1">IFERROR(NOW()-F7,"")</f>
        <v>45965.657435069443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45965.657435069443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45965.657435069443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45965.657435069443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45965.657435069443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45965.657435069443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45965.657435069443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45965.657435069443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45965.657435069443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45965.657435069443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45965.657435069443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45965.657435069443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45965.657435069443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45965.657435069443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45965.657435069443</v>
      </c>
      <c r="H21" s="152"/>
      <c r="I21" s="151" t="str">
        <f>IFERROR(VLOOKUP(D21,DB!A:F,6,0),"")</f>
        <v/>
      </c>
      <c r="J21" s="151" t="str">
        <f>IFERROR(VLOOKUP(D21,DB!A:G,7,0),"")</f>
        <v/>
      </c>
      <c r="K21" s="151"/>
      <c r="L21" s="151" t="str">
        <f>IFERROR(VLOOKUP(D21,DB!A:I,9,0),"")</f>
        <v/>
      </c>
    </row>
    <row r="22" spans="1:12" ht="15">
      <c r="A22" s="157"/>
      <c r="B22" s="157" t="str">
        <f>IFERROR(VLOOKUP(D22,DB!A:K,11,0),"")</f>
        <v/>
      </c>
      <c r="C22" s="157"/>
      <c r="D22" s="157"/>
      <c r="E22" s="157"/>
      <c r="F22" s="158"/>
      <c r="G22" s="159">
        <f ca="1">IFERROR(NOW()-F22,"")</f>
        <v>45965.657435069443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45965.657435069443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45965.657435069443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45965.657435069443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45965.657435069443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45965.657435069443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45965.657435069443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45965.657435069443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45965.657435069443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45965.657435069443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45965.657435069443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45965.657435069443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45965.657435069443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45965.657435069443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45965.657435069443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45965.657435069443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45965.657435069443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45965.657435069443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45965.657435069443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45965.657435069443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45965.657435069443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45965.657435069443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45965.657435069443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45965.657435069443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45965.657435069443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45965.657435069443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45965.657435069443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45965.657435069443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45965.657435069443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45965.657435069443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45965.657435069443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45965.657435069443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45965.657435069443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45965.657435069443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45965.657435069443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45965.657435069443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45965.657435069443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45965.657435069443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45965.657435069443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45965.657435069443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45965.657435069443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45965.657435069443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45965.657435069443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45965.657435069443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45965.657435069443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45965.657435069443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45965.657435069443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45965.657435069443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45965.657435069443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45965.657435069443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45965.657435069443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45965.657435069443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45965.657435069443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45965.657435069443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45965.657435069443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45965.657435069443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45965.657435069443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45965.657435069443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45965.657435069443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45965.657435069443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45965.657435069443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45965.657435069443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45965.657435069443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45965.657435069443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45965.657435069443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45965.657435069443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45965.657435069443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45965.657435069443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45965.657435069443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45965.657435069443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45965.657435069443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45965.657435069443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45965.657435069443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45965.657435069443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45965.657435069443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45965.657435069443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45965.657435069443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45965.657435069443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45965.657435069443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45965.657435069443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45965.657435069443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45965.657435069443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45965.657435069443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45965.657435069443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45965.657435069443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45965.657435069443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45965.657435069443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45965.657435069443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45965.657435069443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45965.657435069443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45965.657435069443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45965.657435069443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45965.657435069443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45965.657435069443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45965.657435069443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45965.657435069443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45965.657435069443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45965.657435069443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45965.657435069443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45965.657435069443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45965.657435069443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45965.657435069443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45965.657435069443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45965.657435069443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45965.657435069443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45965.657435069443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45965.657435069443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45965.657435069443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45965.657435069443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45965.657435069443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45965.657435069443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45965.657435069443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45965.657435069443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45965.657435069443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45965.657435069443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45965.657435069443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45965.657435069443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45965.657435069443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45965.657435069443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45965.657435069443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45965.657435069443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45965.657435069443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45965.657435069443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45965.657435069443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45965.657435069443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45965.657435069443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45965.657435069443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45965.657435069443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45965.657435069443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45965.657435069443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45965.657435069443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45965.657435069443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45965.657435069443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45965.657435069443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45965.657435069443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45965.657435069443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45965.657435069443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45965.657435069443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45965.657435069443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45965.657435069443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45965.657435069443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45965.657435069443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45965.657435069443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45965.657435069443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45965.657435069443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45965.657435069443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45965.657435069443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45965.657435069443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45965.657435069443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45965.657435069443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45965.657435069443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45965.657435069443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45965.657435069443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45965.657435069443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45965.657435069443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45965.657435069443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45965.657435069443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45965.657435069443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45965.657435069443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45965.657435069443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45965.657435069443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45965.657435069443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45965.657435069443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45965.657435069443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45965.657435069443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45965.657435069443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45965.657435069443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45965.657435069443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45965.657435069443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45965.657435069443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45965.657435069443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45965.657435069443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45965.657435069443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45965.657435069443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45965.657435069443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45965.657435069443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45965.657435069443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45965.657435069443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45965.657435069443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45965.657435069443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45965.657435069443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45965.657435069443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45965.657435069443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45965.657435069443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45965.657435069443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45965.657435069443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45965.657435069443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45965.657435069443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45965.657435069443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45965.657435069443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45965.657435069443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45965.657435069443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45965.657435069443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45965.657435069443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45965.657435069443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45965.657435069443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45965.657435069443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45965.657435069443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45965.657435069443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45965.657435069443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45965.657435069443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45965.657435069443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45965.657435069443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45965.657435069443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45965.657435069443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45965.657435069443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45965.657435069443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45965.657435069443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45965.657435069443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45965.657435069443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45965.657435069443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45965.657435069443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45965.657435069443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45965.657435069443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45965.657435069443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45965.657435069443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45965.657435069443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45965.657435069443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45965.657435069443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45965.657435069443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45965.657435069443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45965.657435069443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45965.657435069443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45965.657435069443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45965.657435069443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45965.657435069443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45965.657435069443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45965.657435069443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45965.657435069443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45965.657435069443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45965.657435069443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45965.657435069443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45965.657435069443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45965.657435069443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45965.657435069443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45965.657435069443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45965.657435069443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45965.657435069443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45965.657435069443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45965.657435069443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45965.657435069443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45965.657435069443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45965.657435069443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45965.657435069443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45965.657435069443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45965.657435069443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45965.657435069443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45965.657435069443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45965.657435069443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45965.657435069443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45965.657435069443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45965.657435069443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45965.657435069443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45965.657435069443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45965.657435069443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45965.657435069443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45965.657435069443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45965.657435069443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45965.657435069443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45965.657435069443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45965.657435069443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45965.657435069443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45965.657435069443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45965.657435069443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45965.657435069443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45965.657435069443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45965.657435069443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45965.657435069443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45965.657435069443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45965.657435069443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45965.657435069443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45965.657435069443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45965.657435069443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45965.657435069443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45965.657435069443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45965.657435069443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45965.657435069443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45965.657435069443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45965.657435069443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45965.657435069443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45965.657435069443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45965.657435069443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45965.657435069443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45965.657435069443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45965.657435069443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45965.657435069443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45965.657435069443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45965.657435069443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45965.657435069443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45965.657435069443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45965.657435069443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45965.657435069443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45965.657435069443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45965.657435069443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45965.657435069443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45965.657435069443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45965.657435069443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45965.657435069443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45965.657435069443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45965.657435069443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45965.657435069443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45965.657435069443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45965.657435069443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45965.657435069443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45965.657435069443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45965.657435069443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45965.657435069443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45965.657435069443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45965.657435069443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45965.657435069443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45965.657435069443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45965.657435069443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45965.657435069443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45965.657435069443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45965.657435069443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45965.657435069443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45965.657435069443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45965.657435069443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45965.657435069443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45965.657435069443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45965.657435069443</v>
      </c>
      <c r="H342" s="158"/>
      <c r="I342" s="157" t="str">
        <f>IFERROR(VLOOKUP(D342,DB!A:F,6,0),"")</f>
        <v/>
      </c>
      <c r="J342" s="157" t="str">
        <f>IFERROR(VLOOKUP(D342,DB!A:G,7,0),"")</f>
        <v/>
      </c>
      <c r="K342" s="157"/>
      <c r="L342" s="157" t="str">
        <f>IFERROR(VLOOKUP(D342,DB!A:I,9,0),"")</f>
        <v/>
      </c>
    </row>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52" ht="15"/>
    <row r="453" ht="15"/>
    <row r="455" ht="15"/>
    <row r="456" ht="15"/>
    <row r="457" ht="15"/>
    <row r="458" ht="15"/>
    <row r="460" ht="15"/>
    <row r="461" ht="15"/>
    <row r="468" ht="15"/>
    <row r="469" ht="15"/>
    <row r="470" ht="15"/>
    <row r="471" ht="15"/>
    <row r="472" ht="15"/>
    <row r="473" ht="15"/>
    <row r="476" ht="15"/>
    <row r="477" ht="15"/>
    <row r="478" ht="15"/>
    <row r="479" ht="15"/>
    <row r="480" ht="15"/>
    <row r="481" ht="15"/>
    <row r="482" ht="15"/>
    <row r="483"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3" ht="15"/>
    <row r="544" ht="15"/>
    <row r="581" ht="15"/>
    <row r="582" ht="15"/>
    <row r="583" ht="15"/>
    <row r="584" ht="15"/>
    <row r="585" ht="15"/>
    <row r="586" ht="15"/>
    <row r="587" ht="15"/>
    <row r="588" ht="15"/>
    <row r="589" ht="15"/>
    <row r="590"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880" ht="15"/>
    <row r="881" ht="15"/>
    <row r="882" ht="15"/>
    <row r="883" ht="15"/>
    <row r="884" ht="15"/>
    <row r="885"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8" ht="15"/>
    <row r="949" ht="15"/>
    <row r="955" ht="15"/>
    <row r="956" ht="15"/>
    <row r="958" ht="15"/>
    <row r="959" ht="15"/>
    <row r="960" ht="15"/>
    <row r="961" ht="15"/>
    <row r="962" ht="15"/>
    <row r="963" ht="15"/>
    <row r="964" ht="15"/>
    <row r="966" ht="15"/>
    <row r="967" ht="15"/>
    <row r="968"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038" ht="15"/>
    <row r="1039" ht="15"/>
    <row r="1040" ht="15"/>
    <row r="1041" ht="15"/>
    <row r="1042" ht="15"/>
    <row r="1043"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103" ht="15"/>
    <row r="1104" ht="15"/>
    <row r="1107" ht="15"/>
    <row r="1108" ht="15"/>
    <row r="1109" ht="15"/>
    <row r="1110" ht="15"/>
    <row r="1111" ht="15"/>
    <row r="1112" ht="15"/>
    <row r="1113" ht="15"/>
    <row r="1114" ht="15"/>
    <row r="1117" ht="15"/>
    <row r="1118" ht="15"/>
    <row r="1119" ht="15"/>
    <row r="1120" ht="15"/>
    <row r="1121" ht="15"/>
    <row r="1122" ht="15"/>
    <row r="1123" ht="15"/>
    <row r="1124" ht="15"/>
    <row r="1125" ht="15"/>
    <row r="1126" ht="15"/>
    <row r="1127" ht="15"/>
    <row r="1128" ht="15"/>
    <row r="1130" ht="15"/>
    <row r="1131" ht="15"/>
    <row r="1132" ht="15"/>
    <row r="1135" ht="15"/>
    <row r="1137" ht="15"/>
    <row r="1139" ht="15"/>
    <row r="1142" ht="15"/>
    <row r="1143" ht="15"/>
    <row r="1144" ht="15"/>
    <row r="1146" ht="15"/>
    <row r="1148" ht="15"/>
    <row r="1149" ht="15"/>
    <row r="1150" ht="15"/>
    <row r="1151" ht="15"/>
    <row r="1152" ht="15"/>
    <row r="1154" ht="15"/>
    <row r="1155" ht="15"/>
    <row r="1156" ht="15"/>
    <row r="1157" ht="15"/>
    <row r="1159" ht="15"/>
    <row r="1161" ht="15"/>
    <row r="1162" ht="15"/>
    <row r="1164" ht="15"/>
    <row r="1165" ht="15"/>
    <row r="1166" ht="15"/>
    <row r="1167" ht="15"/>
    <row r="1169" ht="15"/>
    <row r="1171" ht="15"/>
    <row r="1172" ht="15"/>
    <row r="1173" ht="15"/>
    <row r="1174" ht="15"/>
    <row r="1176" ht="15"/>
    <row r="1177" ht="15"/>
    <row r="1178" ht="15"/>
    <row r="1179" ht="15"/>
    <row r="1180" ht="15"/>
    <row r="1181" ht="15"/>
    <row r="1182" ht="15"/>
    <row r="1185" ht="15"/>
    <row r="1187" ht="15"/>
    <row r="1188" ht="15"/>
    <row r="1189" ht="15"/>
    <row r="1190" ht="15"/>
    <row r="1191" ht="15"/>
    <row r="1192" ht="15"/>
    <row r="1193" ht="15"/>
    <row r="1194" ht="15"/>
    <row r="1197" ht="15"/>
    <row r="1198" ht="15"/>
    <row r="1200" ht="15"/>
    <row r="1202" ht="15"/>
    <row r="1203" ht="15"/>
    <row r="1204" ht="15"/>
    <row r="1205" ht="15"/>
    <row r="1206" ht="15"/>
    <row r="1210" ht="15"/>
    <row r="1211" ht="15"/>
    <row r="1213" ht="15"/>
    <row r="1214" ht="15"/>
    <row r="1217" ht="15"/>
    <row r="1218" ht="15"/>
    <row r="1222" ht="15"/>
    <row r="1229" ht="15"/>
    <row r="1231" ht="15"/>
    <row r="1232" ht="15"/>
    <row r="1233" ht="15"/>
    <row r="1240" ht="15"/>
    <row r="1241" ht="15"/>
    <row r="1242" ht="15"/>
    <row r="1243" ht="15"/>
    <row r="1245" ht="15"/>
    <row r="1247" ht="15"/>
    <row r="1256" ht="15"/>
    <row r="1257" ht="15"/>
    <row r="1258" ht="15"/>
    <row r="1261" ht="15"/>
    <row r="1263" ht="15"/>
  </sheetData>
  <dataValidations count="2">
    <dataValidation allowBlank="1" showInputMessage="1" showErrorMessage="1" sqref="E1" xr:uid="{920C6338-E771-4DAE-8C89-92A9093EA4DE}"/>
    <dataValidation type="list" allowBlank="1" showInputMessage="1" showErrorMessage="1" sqref="E2:E3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39128</v>
      </c>
      <c r="B2" s="171" t="str">
        <f>IFERROR(VLOOKUP(D2,DB!A:K,11,0),"")</f>
        <v>R6</v>
      </c>
      <c r="C2" s="168">
        <v>1</v>
      </c>
      <c r="D2" s="171" t="s">
        <v>36448</v>
      </c>
      <c r="E2" s="102" t="s">
        <v>39021</v>
      </c>
      <c r="F2" s="175">
        <v>45965.542002314818</v>
      </c>
      <c r="G2" s="115">
        <f ca="1">IFERROR(NOW()-F2,"-")</f>
        <v>0.11543275462463498</v>
      </c>
      <c r="H2" s="173">
        <v>45965.527743055558</v>
      </c>
      <c r="I2" s="171" t="str">
        <f>IFERROR(VLOOKUP(D2,DB!A:F,6,0),"")</f>
        <v>SCECO</v>
      </c>
      <c r="J2" s="102" t="str">
        <f>IFERROR(VLOOKUP(D2,DB!A:G,7,0),"")</f>
        <v>Dead</v>
      </c>
      <c r="K2" s="169" t="s">
        <v>39129</v>
      </c>
      <c r="L2" s="174" t="str">
        <f>IFERROR(VLOOKUP(D2,DB!A:I,9,0),"")</f>
        <v>Latis</v>
      </c>
    </row>
    <row r="3" spans="1:16383" ht="31.5" customHeight="1">
      <c r="A3" s="170" t="s">
        <v>39130</v>
      </c>
      <c r="B3" s="171" t="str">
        <f>IFERROR(VLOOKUP(D3,DB!A:K,11,0),"")</f>
        <v>R6</v>
      </c>
      <c r="C3" s="168">
        <v>1</v>
      </c>
      <c r="D3" s="171" t="s">
        <v>36386</v>
      </c>
      <c r="E3" s="102" t="s">
        <v>39021</v>
      </c>
      <c r="F3" s="173">
        <v>45965.53974537037</v>
      </c>
      <c r="G3" s="115">
        <f ca="1">IFERROR(NOW()-F3,"-")</f>
        <v>0.11768969907279825</v>
      </c>
      <c r="H3" s="173">
        <v>45965.536921296298</v>
      </c>
      <c r="I3" s="171" t="str">
        <f>IFERROR(VLOOKUP(D3,DB!A:F,6,0),"")</f>
        <v>SCECO</v>
      </c>
      <c r="J3" s="102" t="str">
        <f>IFERROR(VLOOKUP(D3,DB!A:G,7,0),"")</f>
        <v>Dead</v>
      </c>
      <c r="K3" s="169" t="s">
        <v>39131</v>
      </c>
      <c r="L3" s="174" t="str">
        <f>IFERROR(VLOOKUP(D3,DB!A:I,9,0),"")</f>
        <v>Latis</v>
      </c>
    </row>
    <row r="4" spans="1:16383" ht="31.5" customHeight="1">
      <c r="A4" s="170"/>
      <c r="B4" s="171" t="str">
        <f>IFERROR(VLOOKUP(D4,DB!A:K,11,0),"")</f>
        <v/>
      </c>
      <c r="C4" s="168"/>
      <c r="D4" s="171"/>
      <c r="E4" s="102"/>
      <c r="F4" s="173"/>
      <c r="G4" s="115">
        <f ca="1">IFERROR(NOW()-F4,"-")</f>
        <v>45965.657435069443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45965.657435069443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45965.657435069443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45965.657435069443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45965.657435069443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45965.657435069443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45965.657435069443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45965.657435069443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45965.657435069443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45965.657435069443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45965.657435069443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45965.657435069443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45965.657435069443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45965.657435069443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45965.657435069443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45965.657435069443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45965.657435069443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45965.657435069443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45965.657435069443</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45965.657435069443</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45965.657435069443</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45965.657435069443</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45965.657435069443</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45965.657435069443</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45965.657435069443</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45965.657435069443</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45965.657435069443</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45965.657435069443</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45965.657435069443</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45965.657435069443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45965.657435069443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45965.657435069443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45965.657435069443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45965.657435069443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45965.657435069443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45965.657435069443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45965.657435069443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45965.657435069443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45965.657435069443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45965.657435069443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45965.657435069443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45965.657435069443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45965.657435069443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45965.657435069443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45965.657435069443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45965.657435069443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45965.657435069443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45965.657435069443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45965.657435069443</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