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21" documentId="120_S{2AC9BD13-BADA-5192-A53E-5A8FF88502F6}" xr6:coauthVersionLast="47" xr6:coauthVersionMax="47" xr10:uidLastSave="{6D51EB67-64DB-44A3-B37E-0ABC48FBD1F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B23" i="5"/>
  <c r="B24" i="5"/>
  <c r="B25" i="5"/>
  <c r="B26" i="5"/>
  <c r="B27" i="5"/>
  <c r="B28" i="5"/>
  <c r="B29" i="5"/>
  <c r="B30" i="5"/>
  <c r="B31" i="5"/>
  <c r="I23" i="5"/>
  <c r="I24" i="5"/>
  <c r="I25" i="5"/>
  <c r="I26" i="5"/>
  <c r="I27" i="5"/>
  <c r="I28" i="5"/>
  <c r="I29" i="5"/>
  <c r="I30" i="5"/>
  <c r="I31" i="5"/>
  <c r="J23" i="5"/>
  <c r="J24" i="5"/>
  <c r="J25" i="5"/>
  <c r="J26" i="5"/>
  <c r="J27" i="5"/>
  <c r="J28" i="5"/>
  <c r="J29" i="5"/>
  <c r="J30" i="5"/>
  <c r="J31" i="5"/>
  <c r="L23" i="5"/>
  <c r="L24" i="5"/>
  <c r="L25" i="5"/>
  <c r="L26" i="5"/>
  <c r="L27" i="5"/>
  <c r="L28" i="5"/>
  <c r="L29" i="5"/>
  <c r="L30" i="5"/>
  <c r="L31" i="5"/>
  <c r="G23" i="5"/>
  <c r="G24" i="5"/>
  <c r="G25" i="5"/>
  <c r="G26" i="5"/>
  <c r="G27" i="5"/>
  <c r="G28" i="5"/>
  <c r="G29" i="5"/>
  <c r="G30" i="5"/>
  <c r="G31"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<sst xmlns="http://schemas.openxmlformats.org/spreadsheetml/2006/main" count="181604" uniqueCount="39216">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</sst>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328.48552141203982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45991.433947337966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45991.433947337966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45991.433947337966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45991.433947337966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45991.433947337966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45991.433947337966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45991.433947337966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45991.433947337966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45991.433947337966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45991.433947337966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45991.433947337966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45991.433947337966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45991.433947337966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45991.433947337966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45991.433947337966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45991.433947337966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45991.433947337966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45991.433947337966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45991.433947337966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45991.433947337966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45991.433947337966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45991.433947337966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45991.433947337966</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166.43410937500448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7.0465283564844867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45991.433947337966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45991.433947337966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45991.433947337966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45991.433947337966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45991.433947337966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45991.433947337966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45991.433947337966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45991.433947337966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45991.433947337966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45991.433947337966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45991.433947337966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45991.433947337966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45991.433947337966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45991.433947337966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45991.433947337966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45991.433947337966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45991.433947337966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45991.433947337966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45991.433947337966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45991.433947337966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45991.433947337966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45991.433947337966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45991.433947337966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45991.433947337966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45991.433947337966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45991.433947337966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45991.433947337966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45991.433947337966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45991.433947337966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45991.433947337966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45991.433947337966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45991.433947337966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45991.433947337966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45991.433947337966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45991.433947337966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45991.433947337966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45991.433947337966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45991.433947337966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45991.433947337966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45991.433947337966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45991.433947337966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45991.433947337966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45991.433947337966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45991.433947337966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45991.433947337966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45991.433947337966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45991.433947337966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45991.433947337966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45991.433947337966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45991.433947337966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45991.433947337966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45991.433947337966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45991.433947337966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45991.433947337966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45991.433947337966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45991.433947337966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45991.433947337966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45991.433947337966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45991.433947337966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45991.433947337966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45991.433947337966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45991.433947337966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45991.433947337966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45991.433947337966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45991.433947337966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45991.433947337966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45991.433947337966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45991.433947337966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45991.433947337966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5.4039930560975336E-2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45991.433947337966</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45991.433947337966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45991.433947337966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45991.433947337966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45991.433947337966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45991.433947337966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45991.433947337966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45991.433947337966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45991.433947337966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45991.433947337966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45991.433947337966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45991.433947337966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45991.433947337966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45991.433947337966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45991.433947337966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45991.433947337966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45991.433947337966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45991.433947337966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45991.433947337966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45991.433947337966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45991.433947337966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45991.433947337966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45991.433947337966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45991.433947337966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45991.433947337966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45991.433947337966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45991.433947337966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45991.433947337966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45991.433947337966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45991.433947337966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45991.433947337966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45991.433947337966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45991.433947337966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45991.433947337966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45991.433947337966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45991.433947337966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45991.433947337966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45991.433947337966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45991.433947337966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45991.433947337966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45991.433947337966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45991.433947337966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45991.433947337966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45991.433947337966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45991.433947337966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45991.433947337966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45991.433947337966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45991.433947337966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45991.433947337966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45991.433947337966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45991.433947337966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45991.433947337966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45991.433947337966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45991.433947337966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45991.433947337966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45991.433947337966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45991.433947337966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45991.433947337966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45991.433947337966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45991.433947337966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45991.433947337966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45991.433947337966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45991.433947337966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45991.433947337966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45991.433947337966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45991.433947337966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45991.433947337966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45991.433947337966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45991.433947337966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45991.433947337966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45991.433947337966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45991.433947337966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45991.433947337966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45991.433947337966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45991.433947337966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45991.433947337966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45991.433947337966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45991.433947337966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45991.433947337966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45991.433947337966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45991.433947337966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45991.433947337966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45991.433947337966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45991.433947337966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45991.433947337966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45991.433947337966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45991.433947337966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45991.433947337966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45991.433947337966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45991.433947337966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45991.433947337966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45991.433947337966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45991.433947337966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45991.433947337966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45991.433947337966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45991.433947337966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45991.433947337966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45991.433947337966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45991.433947337966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45991.433947337966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45991.433947337966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45991.433947337966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45991.433947337966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45991.433947337966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45991.433947337966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45991.433947337966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45991.433947337966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45991.433947337966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45991.433947337966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45991.433947337966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45991.433947337966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45991.433947337966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45991.433947337966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45991.433947337966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45991.433947337966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45991.433947337966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45991.433947337966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45991.433947337966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45991.433947337966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45991.433947337966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45991.433947337966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45991.433947337966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45991.433947337966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45991.433947337966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45991.433947337966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45991.433947337966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45991.433947337966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45991.433947337966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45991.433947337966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45991.433947337966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45991.433947337966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45991.433947337966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45991.433947337966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45991.433947337966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45991.433947337966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45991.433947337966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45991.433947337966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45991.433947337966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45991.433947337966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45991.433947337966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45991.433947337966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45991.433947337966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45991.433947337966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45991.433947337966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45991.433947337966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45991.433947337966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45991.433947337966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45991.433947337966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45991.433947337966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45991.433947337966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45991.433947337966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45991.433947337966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45991.433947337966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45991.433947337966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45991.433947337966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45991.433947337966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45991.433947337966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45991.433947337966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45991.433947337966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45991.433947337966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45991.433947337966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45991.433947337966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45991.433947337966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45991.433947337966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45991.433947337966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45991.433947337966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45991.433947337966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45991.433947337966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45991.433947337966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45991.433947337966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45991.433947337966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45991.433947337966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45991.433947337966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45991.433947337966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45991.433947337966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45991.433947337966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45991.433947337966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45991.433947337966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45991.433947337966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45991.433947337966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45991.433947337966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45991.433947337966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45991.433947337966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45991.433947337966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45991.433947337966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45991.433947337966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45991.433947337966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45991.433947337966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45991.433947337966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45991.433947337966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45991.433947337966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45991.433947337966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45991.433947337966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45991.433947337966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45991.433947337966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45991.433947337966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45991.433947337966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45991.433947337966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45991.433947337966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45991.433947337966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45991.433947337966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45991.433947337966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45991.433947337966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45991.433947337966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45991.433947337966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45991.433947337966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45991.433947337966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45991.433947337966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45991.433947337966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45991.433947337966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45991.433947337966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45991.433947337966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45991.433947337966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45991.433947337966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45991.433947337966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45991.433947337966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45991.433947337966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45991.433947337966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45991.433947337966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45991.433947337966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45991.433947337966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45991.433947337966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45991.433947337966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45991.433947337966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45991.433947337966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45991.433947337966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45991.433947337966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45991.433947337966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45991.433947337966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45991.433947337966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45991.433947337966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45991.433947337966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45991.433947337966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45991.433947337966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45991.433947337966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45991.433947337966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45991.433947337966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45991.433947337966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45991.433947337966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45991.433947337966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45991.433947337966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45991.433947337966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45991.433947337966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45991.433947337966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45991.433947337966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45991.433947337966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45991.433947337966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45991.433947337966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45991.433947337966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45991.433947337966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45991.433947337966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45991.433947337966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45991.433947337966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45991.433947337966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45991.433947337966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45991.433947337966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45991.433947337966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45991.433947337966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45991.433947337966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45991.433947337966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45991.433947337966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45991.433947337966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45991.433947337966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45991.433947337966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45991.433947337966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45991.433947337966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45991.433947337966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45991.433947337966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45991.433947337966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45991.433947337966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45991.433947337966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45991.433947337966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45991.433947337966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45991.433947337966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45991.433947337966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45991.433947337966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45991.433947337966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45991.433947337966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45991.433947337966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45991.433947337966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45991.433947337966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45991.433947337966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45991.433947337966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45991.433947337966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45991.433947337966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45991.433947337966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45991.433947337966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45991.433947337966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45991.433947337966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45991.433947337966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45991.433947337966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45991.433947337966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45991.433947337966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45991.433947337966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45991.433947337966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45991.433947337966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45991.433947337966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45991.433947337966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45991.433947337966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45991.433947337966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45991.433947337966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45991.433947337966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45991.433947337966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45991.433947337966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45991.433947337966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45991.433947337966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45991.433947337966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45991.433947337966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45991.433947337966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45991.433947337966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45991.433947337966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45991.433947337966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45991.433947337966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45991.433947337966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45991.433947337966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45991.433947337966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45991.433947337966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45991.433947337966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45991.433947337966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45991.433947337966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45991.433947337966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45991.433947337966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45991.433947337966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45991.433947337966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45991.433947337966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45991.433947337966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45991.433947337966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45991.433947337966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45991.433947337966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45991.433947337966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45991.433947337966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45991.433947337966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45991.433947337966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45991.433947337966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45991.433947337966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45991.433947337966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45991.433947337966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45991.433947337966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45991.433947337966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45991.433947337966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45991.433947337966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45991.433947337966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45991.433947337966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45991.433947337966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45991.433947337966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45991.433947337966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45991.433947337966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45991.433947337966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45991.433947337966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45991.433947337966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45991.433947337966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45991.433947337966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45991.433947337966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45991.433947337966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45991.433947337966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45991.433947337966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45991.433947337966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45991.433947337966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45991.433947337966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45991.433947337966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45991.433947337966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45991.433947337966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45991.433947337966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45991.433947337966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45991.433947337966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45991.433947337966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45991.433947337966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45991.433947337966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45991.433947337966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45991.433947337966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45991.433947337966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45991.433947337966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45991.433947337966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45991.433947337966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45991.433947337966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45991.433947337966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45991.433947337966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45991.433947337966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45991.433947337966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45991.433947337966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45991.433947337966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45991.433947337966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45991.433947337966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45991.433947337966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45991.433947337966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45991.433947337966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45991.433947337966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45991.433947337966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45991.433947337966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45991.433947337966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45991.433947337966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45991.433947337966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45991.433947337966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45991.433947337966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45991.433947337966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45991.433947337966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45991.433947337966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45991.433947337966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45991.433947337966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45991.433947337966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45991.433947337966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45991.433947337966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45991.433947337966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45991.433947337966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45991.433947337966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45991.433947337966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45991.433947337966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45991.433947337966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45991.433947337966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45991.433947337966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45991.433947337966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45991.433947337966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45991.433947337966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45991.433947337966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45991.433947337966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45991.433947337966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45991.433947337966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45991.433947337966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45991.433947337966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45991.433947337966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45991.433947337966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45991.433947337966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45991.433947337966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45991.433947337966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45991.433947337966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45991.433947337966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45991.433947337966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45991.433947337966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45991.433947337966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45991.433947337966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45991.433947337966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45991.433947337966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45991.433947337966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45991.433947337966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45991.433947337966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45991.433947337966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45991.433947337966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45991.433947337966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45991.433947337966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45991.433947337966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45991.433947337966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45991.433947337966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45991.433947337966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45991.433947337966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45991.433947337966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45991.433947337966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45991.433947337966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45991.433947337966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45991.433947337966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45991.433947337966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45991.433947337966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45991.433947337966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45991.433947337966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45991.433947337966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45991.433947337966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45991.433947337966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45991.433947337966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45991.433947337966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45991.433947337966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45991.433947337966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45991.433947337966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45991.433947337966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45991.433947337966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45991.433947337966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45991.433947337966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45991.433947337966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45991.433947337966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45991.433947337966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45991.433947337966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45991.433947337966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45991.433947337966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45991.433947337966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45991.433947337966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45991.433947337966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45991.433947337966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45991.433947337966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45991.433947337966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45991.433947337966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45991.433947337966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45991.433947337966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45991.433947337966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45991.433947337966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45991.433947337966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45991.433947337966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45991.433947337966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45991.433947337966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45991.433947337966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45991.433947337966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45991.433947337966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45991.433947337966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45991.433947337966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45991.433947337966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45991.433947337966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45991.433947337966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45991.433947337966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45991.433947337966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45991.433947337966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45991.433947337966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45991.433947337966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45991.433947337966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45991.433947337966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45991.433947337966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45991.433947337966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45991.433947337966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45991.433947337966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45991.433947337966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45991.433947337966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45991.433947337966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45991.433947337966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45991.433947337966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45991.433947337966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45991.433947337966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45991.433947337966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45991.433947337966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45991.433947337966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45991.433947337966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45991.433947337966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45991.433947337966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45991.433947337966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45991.433947337966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45991.433947337966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45991.433947337966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45991.433947337966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45991.433947337966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45991.433947337966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45991.433947337966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45991.433947337966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45991.433947337966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45991.433947337966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45991.433947337966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45991.433947337966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45991.433947337966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45991.433947337966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45991.433947337966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45991.433947337966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45991.433947337966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45991.433947337966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45991.433947337966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45991.433947337966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45991.433947337966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45991.433947337966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45991.433947337966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45991.433947337966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45991.433947337966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45991.433947337966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45991.433947337966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45991.433947337966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45991.433947337966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45991.433947337966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45991.433947337966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45991.433947337966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45991.433947337966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45991.433947337966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45991.433947337966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45991.433947337966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45991.433947337966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45991.433947337966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45991.433947337966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45991.433947337966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45991.433947337966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45991.433947337966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45991.433947337966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45991.433947337966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45991.433947337966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45991.433947337966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45991.433947337966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45991.433947337966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45991.433947337966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45991.433947337966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45991.433947337966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45991.433947337966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45991.433947337966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45991.433947337966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45991.433947337966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45991.433947337966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45991.433947337966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45991.433947337966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45991.433947337966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45991.433947337966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45991.433947337966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45991.433947337966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45991.433947337966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45991.433947337966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45991.433947337966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45991.433947337966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45991.433947337966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45991.433947337966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45991.433947337966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45991.433947337966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45991.433947337966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45991.433947337966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45991.433947337966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45991.433947337966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45991.433947337966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45991.433947337966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45991.433947337966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45991.433947337966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45991.433947337966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45991.433947337966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45991.433947337966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45991.433947337966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45991.433947337966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45991.433947337966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45991.433947337966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45991.433947337966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45991.433947337966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45991.433947337966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45991.433947337966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45991.433947337966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45991.433947337966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45991.433947337966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45991.433947337966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45991.433947337966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45991.433947337966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45991.433947337966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45991.433947337966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45991.433947337966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45991.433947337966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45991.433947337966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45991.433947337966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45991.433947337966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45991.433947337966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45991.433947337966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45991.433947337966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45991.433947337966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45991.433947337966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45991.433947337966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45991.433947337966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45991.433947337966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45991.433947337966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45991.433947337966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45991.433947337966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45991.433947337966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45991.433947337966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45991.433947337966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45991.433947337966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45991.433947337966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45991.433947337966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45991.433947337966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45991.433947337966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45991.433947337966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45991.433947337966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45991.433947337966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45991.433947337966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45991.433947337966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45991.433947337966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45991.433947337966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45991.433947337966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45991.433947337966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45991.433947337966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45991.433947337966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45991.433947337966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45991.433947337966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45991.433947337966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45991.433947337966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45991.433947337966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45991.433947337966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45991.433947337966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45991.433947337966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45991.433947337966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45991.433947337966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45991.433947337966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45991.433947337966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45991.433947337966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45991.433947337966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45991.433947337966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45991.433947337966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45991.433947337966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45991.433947337966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45991.433947337966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45991.433947337966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45991.433947337966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45991.433947337966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45991.433947337966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45991.433947337966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45991.433947337966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45991.433947337966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45991.433947337966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45991.433947337966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45991.433947337966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45991.433947337966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45991.433947337966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45991.433947337966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45991.433947337966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45991.433947337966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45991.433947337966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45991.433947337966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45991.433947337966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45991.433947337966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45991.433947337966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45991.433947337966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45991.433947337966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45991.433947337966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45991.433947337966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45991.433947337966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45991.433947337966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45991.433947337966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45991.433947337966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45991.433947337966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45991.433947337966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45991.433947337966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45991.433947337966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45991.433947337966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45991.433947337966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45991.433947337966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45991.433947337966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45991.433947337966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45991.433947337966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45991.433947337966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45991.433947337966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45991.433947337966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45991.433947337966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45991.433947337966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45991.433947337966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45991.433947337966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45991.433947337966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45991.433947337966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45991.433947337966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45991.433947337966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45991.433947337966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45991.433947337966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45991.433947337966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45991.433947337966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45991.433947337966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45991.433947337966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45991.433947337966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45991.433947337966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45991.433947337966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45991.433947337966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45991.433947337966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45991.433947337966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45991.433947337966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45991.433947337966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45991.433947337966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45991.433947337966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45991.433947337966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45991.433947337966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45991.433947337966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45991.433947337966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45991.433947337966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45991.433947337966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45991.433947337966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45991.433947337966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45991.433947337966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45991.433947337966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45991.433947337966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45991.433947337966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45991.433947337966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45991.433947337966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45991.433947337966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45991.433947337966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45991.433947337966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45991.433947337966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45991.433947337966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45991.433947337966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45991.433947337966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45991.433947337966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45991.433947337966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45991.433947337966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45991.433947337966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45991.433947337966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45991.433947337966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45991.433947337966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45991.433947337966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45991.433947337966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45991.433947337966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45991.433947337966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45991.433947337966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45991.433947337966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45991.433947337966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45991.433947337966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45991.433947337966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45991.433947337966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45991.433947337966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45991.433947337966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45991.433947337966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45991.433947337966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45991.433947337966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45991.433947337966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45991.433947337966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45991.433947337966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45991.433947337966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45991.433947337966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45991.433947337966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45991.433947337966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45991.433947337966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45991.433947337966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45991.433947337966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45991.433947337966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45991.433947337966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45991.433947337966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45991.433947337966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45991.433947337966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45991.433947337966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45991.433947337966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45991.433947337966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45991.433947337966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45991.433947337966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45991.433947337966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45991.433947337966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45991.433947337966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45991.433947337966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45991.433947337966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45991.433947337966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45991.433947337966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45991.433947337966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45991.433947337966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45991.433947337966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45991.433947337966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45991.433947337966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45991.433947337966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45991.433947337966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45991.433947337966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45991.433947337966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45991.433947337966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45991.433947569443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45991.433947569443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45991.433947569443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45991.433947569443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45991.433947569443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45991.433947569443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45991.433947569443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45991.433947569443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45991.433947569443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45991.433947569443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45991.433947569443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45991.433947569443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45991.433947569443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45991.433947569443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45991.433947569443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45991.433947569443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45991.433947569443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45991.433947569443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45991.433947569443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45991.433947569443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45991.433947569443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45991.433947569443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45991.433947569443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45991.433947569443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45991.433947569443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45991.433947569443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45991.433947569443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45991.433947569443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45991.433947569443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45991.433947569443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45991.433947569443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45991.433947569443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45991.433947569443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45991.433947569443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45991.433947569443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45991.433947569443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45991.433947569443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45991.433947569443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45991.433947569443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45991.433947569443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45991.433947569443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45991.433947569443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45991.433947569443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45991.433947569443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45991.433947569443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45991.433947569443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45991.433947569443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45991.433947569443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45991.433947569443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45991.433947569443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45991.433947569443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45991.433947569443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45991.433947569443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45991.433947569443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45991.433947569443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45991.433947569443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45991.433947569443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45991.433947569443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45991.433947569443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45991.433947569443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45991.433947569443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45991.433947569443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45991.433947569443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45991.433947569443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45991.433947569443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45991.433947569443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45991.433947569443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45991.433947569443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45991.433947569443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45991.433947569443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45991.433947569443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45991.433947569443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45991.433947569443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45991.433947569443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45991.433947569443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45991.433947569443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45991.433947569443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45991.433947569443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45991.433947569443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45991.433947569443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45991.433947569443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45991.433947569443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45991.433947569443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45991.433947569443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45991.433947569443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45991.433947569443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45991.433947569443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45991.433947569443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45991.433947569443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45991.433947569443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45991.433947569443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45991.433947569443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45991.433947569443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45991.433947569443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45991.433947569443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45991.433947569443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45991.433947569443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45991.433947569443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45991.433947569443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45991.433947569443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45991.433947569443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45991.433947569443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45991.433947569443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45991.433947569443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45991.433947569443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45991.433947569443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45991.433947569443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45991.433947569443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45991.433947569443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45991.433947569443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45991.433947569443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45991.433947569443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45991.433947569443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45991.433947569443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45991.433947569443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45991.433947569443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45991.433947569443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45991.433947569443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45991.433947569443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45991.433947569443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45991.433947569443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45991.433947569443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45991.433947569443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45991.433947569443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45991.433947569443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45991.433947569443</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287.95322974536975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6.5197337964491453E-2</v>
      </c>
      <c r="H3" s="92">
        <v>45991.356944444444</v>
      </c>
      <c r="I3" s="110" t="str">
        <f>IFERROR(VLOOKUP(D3,DB!A:F,6,0),"")</f>
        <v>SCECO</v>
      </c>
      <c r="J3" s="110" t="str">
        <f>IFERROR(VLOOKUP(D3,DB!A:G,7,0),"")</f>
        <v>Good</v>
      </c>
      <c r="K3" s="94" t="s">
        <v>39198</v>
      </c>
      <c r="L3" s="88" t="str">
        <f>IFERROR(VLOOKUP(D3,DB!A:I,9,0),"")</f>
        <v>Latis</v>
      </c>
    </row>
    <row r="4" spans="1:16" ht="15" customHeight="1">
      <c r="A4" s="110" t="s">
        <v>39199</v>
      </c>
      <c r="B4" s="110" t="str">
        <f>IFERROR(VLOOKUP(D4,DB!A:K,11,0),"")</f>
        <v>R4</v>
      </c>
      <c r="C4" s="90">
        <v>1</v>
      </c>
      <c r="D4" s="88" t="s">
        <v>34034</v>
      </c>
      <c r="E4" s="91" t="s">
        <v>39106</v>
      </c>
      <c r="F4" s="92"/>
      <c r="G4" s="93">
        <f t="shared" ca="1" si="0"/>
        <v>45991.433947337966</v>
      </c>
      <c r="H4" s="92">
        <v>45991.375057870369</v>
      </c>
      <c r="I4" s="110" t="str">
        <f>IFERROR(VLOOKUP(D4,DB!A:F,6,0),"")</f>
        <v>SCECO</v>
      </c>
      <c r="J4" s="110" t="str">
        <f>IFERROR(VLOOKUP(D4,DB!A:G,7,0),"")</f>
        <v>Dead</v>
      </c>
      <c r="K4" s="94" t="s">
        <v>39200</v>
      </c>
      <c r="L4" s="88" t="str">
        <f>IFERROR(VLOOKUP(D4,DB!A:I,9,0),"")</f>
        <v>Latis</v>
      </c>
    </row>
    <row r="5" spans="1:16" ht="15" customHeight="1">
      <c r="A5" s="110" t="s">
        <v>39199</v>
      </c>
      <c r="B5" s="110" t="str">
        <f>IFERROR(VLOOKUP(D5,DB!A:K,11,0),"")</f>
        <v>R4</v>
      </c>
      <c r="C5" s="90">
        <v>2</v>
      </c>
      <c r="D5" s="88" t="s">
        <v>28789</v>
      </c>
      <c r="E5" s="91" t="s">
        <v>39185</v>
      </c>
      <c r="F5" s="92"/>
      <c r="G5" s="93">
        <f t="shared" ca="1" si="0"/>
        <v>45991.433947337966</v>
      </c>
      <c r="H5" s="92">
        <v>45991.376979166664</v>
      </c>
      <c r="I5" s="110" t="str">
        <f>IFERROR(VLOOKUP(D5,DB!A:F,6,0),"")</f>
        <v>SCECO</v>
      </c>
      <c r="J5" s="110" t="str">
        <f>IFERROR(VLOOKUP(D5,DB!A:G,7,0),"")</f>
        <v>Vandalized</v>
      </c>
      <c r="K5" s="94" t="s">
        <v>39201</v>
      </c>
      <c r="L5" s="88" t="str">
        <f>IFERROR(VLOOKUP(D5,DB!A:I,9,0),"")</f>
        <v>Latis</v>
      </c>
    </row>
    <row r="6" spans="1:16" ht="15" customHeight="1">
      <c r="A6" s="110" t="s">
        <v>39202</v>
      </c>
      <c r="B6" s="110" t="str">
        <f>IFERROR(VLOOKUP(D6,DB!A:K,11,0),"")</f>
        <v>R4</v>
      </c>
      <c r="C6" s="90">
        <v>2</v>
      </c>
      <c r="D6" s="88" t="s">
        <v>35247</v>
      </c>
      <c r="E6" s="91" t="s">
        <v>39106</v>
      </c>
      <c r="F6" s="92">
        <v>45991.394317129627</v>
      </c>
      <c r="G6" s="93">
        <f t="shared" ca="1" si="0"/>
        <v>3.9630208339076489E-2</v>
      </c>
      <c r="H6" s="92">
        <v>45991.383368055554</v>
      </c>
      <c r="I6" s="110" t="str">
        <f>IFERROR(VLOOKUP(D6,DB!A:F,6,0),"")</f>
        <v>SCECO</v>
      </c>
      <c r="J6" s="110" t="str">
        <f>IFERROR(VLOOKUP(D6,DB!A:G,7,0),"")</f>
        <v>Dead</v>
      </c>
      <c r="K6" s="94" t="s">
        <v>39203</v>
      </c>
      <c r="L6" s="88" t="str">
        <f>IFERROR(VLOOKUP(D6,DB!A:I,9,0),"")</f>
        <v>Latis</v>
      </c>
    </row>
    <row r="7" spans="1:16" ht="15" customHeight="1">
      <c r="A7" s="110"/>
      <c r="B7" s="110" t="str">
        <f>IFERROR(VLOOKUP(D7,DB!A:K,11,0),"")</f>
        <v/>
      </c>
      <c r="C7" s="90"/>
      <c r="D7" s="88"/>
      <c r="E7" s="91"/>
      <c r="F7" s="92"/>
      <c r="G7" s="93">
        <f t="shared" ca="1" si="0"/>
        <v>45991.433947337966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45991.433947337966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45991.433947337966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45991.433947337966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45991.433947337966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45991.433947337966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45991.433947337966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45991.433947337966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45991.433947337966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45991.433947337966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45991.433947337966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45991.433947337966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45991.433947337966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45991.433947337966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45991.433947337966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45991.433947337966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45991.433947337966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45991.433947337966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45991.433947337966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45991.433947337966</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45991.433947337966</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45991.433947337966</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45991.433947337966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45991.433947337966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45991.433947337966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45991.433947337966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45991.433947337966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45991.433947337966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45991.433947337966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45991.433947337966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45991.433947337966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45991.433947337966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45991.433947337966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45991.433947337966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45991.433947337966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45991.433947337966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45991.433947337966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45991.433947337966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45991.433947337966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45991.433947337966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45991.433947337966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45991.433947337966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45991.433947337966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45991.433947337966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45991.433947337966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45991.433947337966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45991.433947337966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45991.433947337966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45991.433947337966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45991.433947337966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45991.433947337966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45991.433947337966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45991.433947337966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45991.433947337966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45991.433947337966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45991.433947337966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45991.433947337966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45991.433947337966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45991.433947337966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45991.433947337966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45991.433947337966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45991.433947337966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45991.433947337966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45991.433947337966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45991.433947337966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45991.433947337966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45991.433947337966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45991.433947337966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45991.433947337966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45991.433947337966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45991.433947337966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45991.433947337966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45991.433947337966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45991.433947337966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45991.433947337966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45991.433947337966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45991.433947337966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45991.433947337966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45991.433947337966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45991.433947337966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45991.433947337966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45991.433947337966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45991.433947337966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45991.433947337966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45991.433947337966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45991.433947337966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45991.433947337966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45991.433947337966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45991.433947337966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45991.433947337966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45991.433947337966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45991.433947337966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45991.433947337966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45991.433947337966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45991.433947337966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45991.433947337966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45991.433947337966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45991.433947337966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45991.433947337966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45991.433947337966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45991.433947337966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45991.433947337966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45991.433947337966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45991.433947337966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45991.433947337966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45991.433947337966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45991.433947337966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45991.433947337966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45991.433947337966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45991.433947337966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45991.433947337966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45991.433947337966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45991.433947337966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45991.433947337966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45991.433947337966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45991.433947337966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45991.433947337966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45991.433947337966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45991.433947337966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45991.433947337966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45991.433947337966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45991.433947337966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45991.433947337966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45991.433947337966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45991.433947337966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45991.433947337966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45991.433947337966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45991.433947337966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45991.433947337966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45991.433947337966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45991.433947337966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45991.433947337966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45991.433947337966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45991.433947337966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45991.433947337966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45991.433947337966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45991.433947337966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45991.433947337966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45991.433947337966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45991.433947337966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45991.433947337966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45991.433947337966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45991.433947337966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45991.433947337966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45991.433947337966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45991.433947337966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45991.433947337966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45991.433947337966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45991.433947337966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45991.433947337966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45991.433947337966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45991.433947337966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45991.433947337966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45991.433947337966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45991.433947337966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45991.433947337966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45991.433947337966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45991.433947337966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45991.433947337966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45991.433947337966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45991.433947337966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45991.433947337966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45991.433947337966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45991.433947337966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45991.433947337966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45991.433947337966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45991.433947337966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45991.433947337966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45991.433947337966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45991.433947337966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45991.433947337966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45991.433947337966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45991.433947337966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45991.433947337966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45991.433947337966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45991.433947337966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45991.433947337966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45991.433947337966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45991.433947337966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45991.433947337966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45991.433947337966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45991.433947337966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45991.433947337966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45991.433947337966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45991.433947337966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45991.433947337966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45991.433947337966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45991.433947337966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45991.433947337966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45991.433947337966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45991.433947337966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45991.433947337966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45991.433947337966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45991.433947337966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45991.433947337966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45991.433947337966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45991.433947337966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45991.433947337966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45991.433947337966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45991.433947337966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45991.433947337966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45991.433947337966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45991.433947337966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45991.433947337966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45991.433947337966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45991.433947337966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45991.433947337966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45991.433947337966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45991.433947337966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45991.433947337966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45991.433947337966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45991.433947337966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45991.433947337966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45991.433947337966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45991.433947337966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45991.433947337966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45991.433947337966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45991.433947337966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45991.433947337966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45991.433947337966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45991.433947337966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45991.433947337966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45991.433947337966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45991.433947337966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45991.433947337966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45991.433947337966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45991.433947337966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45991.433947337966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45991.433947337966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45991.433947337966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45991.433947337966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45991.433947337966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45991.433947337966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45991.433947337966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45991.433947337966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45991.433947337966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45991.433947337966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45991.433947337966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45991.433947337966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45991.433947337966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45991.433947337966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45991.433947337966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45991.433947337966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45991.433947337966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45991.433947337966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45991.433947337966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45991.433947337966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45991.433947337966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45991.433947337966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45991.433947337966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45991.433947337966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45991.433947337966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45991.433947337966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45991.433947337966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45991.433947337966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45991.433947337966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45991.433947337966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45991.433947337966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45991.433947337966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45991.433947337966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45991.433947337966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45991.433947337966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45991.433947337966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45991.433947337966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45991.433947337966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45991.433947337966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45991.433947337966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45991.433947337966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45991.433947337966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45991.433947337966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45991.433947337966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45991.433947337966</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99.601887152777635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65.24507002314931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42.772836226853542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10.060648726852378</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0.45403993055515457</v>
      </c>
      <c r="H6" s="38">
        <v>45990.988067129627</v>
      </c>
      <c r="I6" s="37" t="str">
        <f>IFERROR(VLOOKUP(D6,DB!A:F,6,0),"")</f>
        <v>SCECO</v>
      </c>
      <c r="J6" s="37" t="str">
        <f>IFERROR(VLOOKUP(D6,DB!A:G,7,0),"")</f>
        <v>Dead</v>
      </c>
      <c r="K6" s="37" t="s">
        <v>39213</v>
      </c>
      <c r="L6" s="37" t="str">
        <f>IFERROR(VLOOKUP(D6,DB!A:I,9,0),"")</f>
        <v>Latis</v>
      </c>
    </row>
    <row r="7" spans="1:13">
      <c r="A7" s="37"/>
      <c r="B7" s="37" t="str">
        <f>IFERROR(VLOOKUP(D7,DB!A:K,11,0),"")</f>
        <v/>
      </c>
      <c r="C7" s="37"/>
      <c r="D7" s="154"/>
      <c r="E7" s="37"/>
      <c r="F7" s="38"/>
      <c r="G7" s="138">
        <f ca="1">IFERROR(NOW()-F7,"")</f>
        <v>45991.433947337966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45991.433947337966</v>
      </c>
      <c r="H8" s="38"/>
      <c r="I8" s="37" t="str">
        <f>IFERROR(VLOOKUP(D8,DB!A:F,6,0),"")</f>
        <v/>
      </c>
      <c r="J8" s="37" t="str">
        <f>IFERROR(VLOOKUP(D8,DB!A:G,7,0),"")</f>
        <v/>
      </c>
      <c r="K8" s="37"/>
      <c r="L8" s="37" t="str">
        <f>IFERROR(VLOOKUP(D8,DB!A:I,9,0),"")</f>
        <v/>
      </c>
    </row>
    <row r="9" spans="1:13">
      <c r="A9" s="37"/>
      <c r="B9" s="37" t="str">
        <f>IFERROR(VLOOKUP(D9,DB!A:K,11,0),"")</f>
        <v>R5</v>
      </c>
      <c r="C9" s="37"/>
      <c r="D9" s="106" t="s">
        <v>38416</v>
      </c>
      <c r="E9" s="37"/>
      <c r="F9" s="38"/>
      <c r="G9" s="138">
        <f ca="1">IFERROR(NOW()-F9,"")</f>
        <v>45991.433947337966</v>
      </c>
      <c r="H9" s="38"/>
      <c r="I9" s="37" t="str">
        <f>IFERROR(VLOOKUP(D9,DB!A:F,6,0),"")</f>
        <v>SCECO</v>
      </c>
      <c r="J9" s="37" t="str">
        <f>IFERROR(VLOOKUP(D9,DB!A:G,7,0),"")</f>
        <v>Haj Removal</v>
      </c>
      <c r="K9" s="37"/>
      <c r="L9" s="37" t="str">
        <f>IFERROR(VLOOKUP(D9,DB!A:I,9,0),"")</f>
        <v>Latis</v>
      </c>
    </row>
    <row r="10" spans="1:13">
      <c r="A10" s="37"/>
      <c r="B10" s="37" t="str">
        <f>IFERROR(VLOOKUP(D10,DB!A:K,11,0),"")</f>
        <v/>
      </c>
      <c r="C10" s="37"/>
      <c r="D10" s="106"/>
      <c r="E10" s="37"/>
      <c r="F10" s="38"/>
      <c r="G10" s="138">
        <f ca="1">IFERROR(NOW()-F10,"")</f>
        <v>45991.433947337966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45991.433947337966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8">
        <f ca="1">IFERROR(NOW()-F12,"")</f>
        <v>45991.433947337966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45991.433947337966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45991.433947337966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45991.433947337966</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8">
        <f ca="1">IFERROR(NOW()-F16,"")</f>
        <v>45991.433947337966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45991.433947337966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45991.433947337966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45991.433947337966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45991.433947337966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45991.433947337966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45991.433947337966</v>
      </c>
      <c r="H22" s="38"/>
      <c r="I22" s="37" t="str">
        <f>IFERROR(VLOOKUP(D22,DB!A:F,6,0),"")</f>
        <v/>
      </c>
      <c r="J22" s="37" t="str">
        <f>IFERROR(VLOOKUP(D22,DB!A:G,7,0),"")</f>
        <v/>
      </c>
      <c r="K22" s="37"/>
      <c r="L22" s="37" t="str">
        <f>IFERROR(VLOOKUP(D22,DB!A:I,9,0),"")</f>
        <v/>
      </c>
    </row>
    <row r="23" spans="1:12">
      <c r="A23" s="37"/>
      <c r="B23" s="158" t="str">
        <f>IFERROR(VLOOKUP(D23,DB!A:K,11,0),"")</f>
        <v/>
      </c>
      <c r="C23" s="37"/>
      <c r="D23" s="37"/>
      <c r="E23" s="37"/>
      <c r="F23" s="38"/>
      <c r="G23" s="138">
        <f t="shared" ref="G23:G31" ca="1" si="2">IFERROR(NOW()-F23,"")</f>
        <v>45991.433947337966</v>
      </c>
      <c r="H23" s="38"/>
      <c r="I23" s="158" t="str">
        <f>IFERROR(VLOOKUP(D23,DB!A:F,6,0),"")</f>
        <v/>
      </c>
      <c r="J23" s="158" t="str">
        <f>IFERROR(VLOOKUP(D23,DB!A:G,7,0),"")</f>
        <v/>
      </c>
      <c r="K23" s="37"/>
      <c r="L23" s="158" t="str">
        <f>IFERROR(VLOOKUP(D23,DB!A:I,9,0),"")</f>
        <v/>
      </c>
    </row>
    <row r="24" spans="1:12">
      <c r="A24" s="37"/>
      <c r="B24" s="158" t="str">
        <f>IFERROR(VLOOKUP(D24,DB!A:K,11,0),"")</f>
        <v/>
      </c>
      <c r="C24" s="37"/>
      <c r="D24" s="37"/>
      <c r="E24" s="37"/>
      <c r="F24" s="38"/>
      <c r="G24" s="138">
        <f t="shared" ca="1" si="2"/>
        <v>45991.433947337966</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38">
        <f t="shared" ca="1" si="2"/>
        <v>45991.433947337966</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38">
        <f t="shared" ca="1" si="2"/>
        <v>45991.433947337966</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38">
        <f t="shared" ca="1" si="2"/>
        <v>45991.433947337966</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38">
        <f t="shared" ca="1" si="2"/>
        <v>45991.433947337966</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38">
        <f t="shared" ca="1" si="2"/>
        <v>45991.433947337966</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38">
        <f t="shared" ca="1" si="2"/>
        <v>45991.433947337966</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38">
        <f t="shared" ca="1" si="2"/>
        <v>45991.433947337966</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t="shared" ref="G32:G63" ca="1" si="3">IFERROR(NOW()-F32,"")</f>
        <v>45991.433947337966</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t="shared" ca="1" si="3"/>
        <v>45991.433947337966</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t="shared" ca="1" si="3"/>
        <v>45991.433947337966</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t="shared" ca="1" si="3"/>
        <v>45991.433947337966</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t="shared" ca="1" si="3"/>
        <v>45991.433947337966</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t="shared" ca="1" si="3"/>
        <v>45991.433947337966</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t="shared" ca="1" si="3"/>
        <v>45991.433947337966</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t="shared" ca="1" si="3"/>
        <v>45991.433947337966</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t="shared" ca="1" si="3"/>
        <v>45991.433947337966</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t="shared" ca="1" si="3"/>
        <v>45991.433947337966</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t="shared" ca="1" si="3"/>
        <v>45991.433947337966</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t="shared" ca="1" si="3"/>
        <v>45991.433947337966</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t="shared" ca="1" si="3"/>
        <v>45991.433947337966</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t="shared" ca="1" si="3"/>
        <v>45991.433947337966</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t="shared" ca="1" si="3"/>
        <v>45991.433947337966</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t="shared" ca="1" si="3"/>
        <v>45991.433947337966</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t="shared" ca="1" si="3"/>
        <v>45991.433947337966</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t="shared" ca="1" si="3"/>
        <v>45991.433947337966</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t="shared" ca="1" si="3"/>
        <v>45991.433947337966</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t="shared" ca="1" si="3"/>
        <v>45991.433947337966</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t="shared" ca="1" si="3"/>
        <v>45991.433947337966</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t="shared" ca="1" si="3"/>
        <v>45991.433947337966</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t="shared" ca="1" si="3"/>
        <v>45991.433947337966</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t="shared" ca="1" si="3"/>
        <v>45991.433947337966</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t="shared" ca="1" si="3"/>
        <v>45991.433947337966</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t="shared" ca="1" si="3"/>
        <v>45991.433947337966</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t="shared" ca="1" si="3"/>
        <v>45991.433947337966</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t="shared" ca="1" si="3"/>
        <v>45991.433947337966</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t="shared" ca="1" si="3"/>
        <v>45991.433947337966</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t="shared" ca="1" si="3"/>
        <v>45991.433947337966</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t="shared" ca="1" si="3"/>
        <v>45991.433947337966</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t="shared" ca="1" si="3"/>
        <v>45991.433947337966</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t="shared" ref="G64:G95" ca="1" si="4">IFERROR(NOW()-F64,"")</f>
        <v>45991.433947337966</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t="shared" ca="1" si="4"/>
        <v>45991.433947337966</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t="shared" ca="1" si="4"/>
        <v>45991.433947337966</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t="shared" ca="1" si="4"/>
        <v>45991.433947337966</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t="shared" ca="1" si="4"/>
        <v>45991.433947337966</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t="shared" ca="1" si="4"/>
        <v>45991.433947337966</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t="shared" ca="1" si="4"/>
        <v>45991.433947337966</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t="shared" ca="1" si="4"/>
        <v>45991.433947337966</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t="shared" ca="1" si="4"/>
        <v>45991.433947337966</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t="shared" ca="1" si="4"/>
        <v>45991.433947337966</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t="shared" ca="1" si="4"/>
        <v>45991.433947337966</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t="shared" ca="1" si="4"/>
        <v>45991.433947337966</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t="shared" ca="1" si="4"/>
        <v>45991.433947337966</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t="shared" ca="1" si="4"/>
        <v>45991.433947337966</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t="shared" ca="1" si="4"/>
        <v>45991.433947337966</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t="shared" ca="1" si="4"/>
        <v>45991.433947337966</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t="shared" ca="1" si="4"/>
        <v>45991.433947337966</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t="shared" ca="1" si="4"/>
        <v>45991.433947337966</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t="shared" ca="1" si="4"/>
        <v>45991.433947337966</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t="shared" ca="1" si="4"/>
        <v>45991.433947337966</v>
      </c>
      <c r="H83" s="38"/>
      <c r="I83" s="158" t="str">
        <f>IFERROR(VLOOKUP(D83,DB!A:F,6,0),"")</f>
        <v/>
      </c>
      <c r="J83" s="158" t="str">
        <f>IFERROR(VLOOKUP(D83,DB!A:G,7,0),"")</f>
        <v/>
      </c>
      <c r="K83" s="37"/>
      <c r="L83" s="158" t="str">
        <f>IFERROR(VLOOKUP(D83,DB!A:I,9,0),"")</f>
        <v/>
      </c>
    </row>
    <row r="84" spans="1:12">
      <c r="A84" s="159"/>
      <c r="B84" s="160" t="str">
        <f>IFERROR(VLOOKUP(D84,DB!A:K,11,0),"")</f>
        <v/>
      </c>
      <c r="C84" s="159"/>
      <c r="D84" s="159"/>
      <c r="E84" s="159"/>
      <c r="F84" s="161"/>
      <c r="G84" s="162">
        <f t="shared" ca="1" si="4"/>
        <v>45991.433947337966</v>
      </c>
      <c r="H84" s="161"/>
      <c r="I84" s="160" t="str">
        <f>IFERROR(VLOOKUP(D84,DB!A:F,6,0),"")</f>
        <v/>
      </c>
      <c r="J84" s="160" t="str">
        <f>IFERROR(VLOOKUP(D84,DB!A:G,7,0),"")</f>
        <v/>
      </c>
      <c r="K84" s="159"/>
      <c r="L84" s="160"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45991.433947337966</v>
      </c>
      <c r="H2" s="121">
        <v>45991.296655092592</v>
      </c>
      <c r="I2" s="119" t="str">
        <f>IFERROR(VLOOKUP(D2,DB!A:F,6,0),"")</f>
        <v>Generator-SG</v>
      </c>
      <c r="J2" s="119" t="str">
        <f>IFERROR(VLOOKUP(D2,DB!A:G,7,0),"")</f>
        <v>Dead</v>
      </c>
      <c r="K2" s="122" t="s">
        <v>39215</v>
      </c>
      <c r="L2" s="140" t="str">
        <f>IFERROR(VLOOKUP(D2,DB!A:I,9,0),"")</f>
        <v>Latis</v>
      </c>
    </row>
    <row r="3" spans="1:16382" ht="31.5" customHeight="1">
      <c r="A3" s="118"/>
      <c r="B3" s="119" t="str">
        <f>IFERROR(VLOOKUP(D3,DB!A:K,11,0),"")</f>
        <v/>
      </c>
      <c r="C3" s="120"/>
      <c r="D3" s="119"/>
      <c r="E3" s="106"/>
      <c r="F3" s="121"/>
      <c r="G3" s="72">
        <f ca="1">IFERROR(NOW()-F3,"-")</f>
        <v>45991.433947337966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45991.433947337966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45991.433947337966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45991.433947337966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45991.433947337966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45991.433947337966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45991.433947337966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45991.433947337966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45991.433947337966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45991.433947337966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45991.433947337966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45991.433947337966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45991.433947337966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45991.433947337966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45991.433947337966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45991.433947337966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45991.433947337966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45991.433947337966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45991.433947337966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45991.433947337966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45991.433947337966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45991.433947337966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45991.433947337966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45991.433947337966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45991.433947337966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45991.433947337966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45991.433947337966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45991.433947337966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45991.433947337966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45991.433947337966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45991.433947337966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45991.433947337966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45991.433947337966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45991.433947337966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45991.433947337966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45991.433947337966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45991.433947337966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45991.433947337966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45991.433947337966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45991.433947337966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45991.433947337966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45991.433947337966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45991.433947337966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45991.433947337966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45991.433947337966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45991.433947337966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45991.433947337966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45991.433947337966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45991.433947337966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45991.433947337966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45991.433947337966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45991.433947337966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45991.433947337966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45991.433947337966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45991.433947337966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45991.433947337966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45991.433947337966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45991.433947337966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45991.433947337966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45991.433947337966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45991.433947337966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45991.433947337966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45991.433947337966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45991.433947337966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45991.433947337966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45991.433947337966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45991.433947337966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45991.433947337966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45991.433947337966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45991.433947337966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45991.433947337966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45991.433947337966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45991.433947337966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45991.433947337966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45991.433947337966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45991.433947337966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45991.433947337966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45991.433947337966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45991.433947337966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45991.433947337966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45991.433947337966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45991.433947337966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45991.433947337966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45991.433947337966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45991.433947337966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45991.433947337966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45991.433947337966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45991.433947337966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45991.433947337966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45991.433947337966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45991.433947337966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45991.433947337966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45991.433947337966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45991.433947337966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45991.433947337966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45991.433947337966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45991.433947337966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45991.433947337966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45991.433947337966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45991.433947337966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45991.433947337966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45991.433947337966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45991.433947337966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45991.433947337966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45991.433947337966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45991.433947337966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45991.433947337966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45991.433947337966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45991.433947337966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45991.433947337966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45991.433947337966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45991.433947337966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45991.433947337966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45991.433947337966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45991.433947337966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45991.433947337966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45991.433947337966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45991.433947337966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45991.433947337966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45991.433947337966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45991.433947337966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45991.433947337966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45991.433947337966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45991.433947337966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45991.433947337966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45991.433947337966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45991.433947337966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45991.433947337966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45991.433947337966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45991.433947337966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45991.433947337966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45991.433947337966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45991.433947337966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45991.433947337966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45991.433947337966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45991.433947337966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45991.433947337966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45991.433947337966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45991.433947337966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45991.433947337966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45991.433947337966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45991.433947337966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45991.433947337966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45991.433947337966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45991.433947337966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45991.433947337966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45991.433947337966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45991.433947337966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45991.433947337966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45991.433947337966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45991.433947337966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45991.433947337966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45991.433947337966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45991.433947337966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45991.433947337966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45991.433947337966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45991.433947337966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45991.433947337966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45991.433947337966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45991.433947337966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45991.433947337966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45991.433947337966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45991.433947337966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45991.433947337966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45991.433947337966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45991.433947337966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45991.433947337966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45991.433947337966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45991.433947337966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45991.433947337966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45991.433947337966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45991.433947337966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45991.433947337966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45991.433947337966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45991.433947337966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45991.433947337966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45991.433947337966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45991.433947337966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45991.433947337966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45991.433947337966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45991.433947337966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45991.433947337966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45991.433947337966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45991.433947337966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45991.433947337966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45991.433947337966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45991.433947337966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45991.433947337966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45991.433947337966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45991.433947337966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45991.433947337966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45991.433947337966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45991.433947337966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45991.433947337966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45991.433947337966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45991.433947337966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45991.433947337966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45991.433947337966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45991.433947337966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45991.433947337966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45991.433947337966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45991.433947337966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45991.433947337966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45991.433947337966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45991.433947337966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45991.433947337966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45991.433947337966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45991.433947337966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45991.433947337966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45991.433947337966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45991.433947337966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45991.433947337966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45991.433947337966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45991.433947337966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45991.433947337966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45991.433947337966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45991.433947337966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45991.433947337966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45991.433947337966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45991.433947337966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45991.433947337966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45991.433947337966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45991.433947337966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45991.433947337966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45991.433947337966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45991.433947337966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45991.433947337966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45991.433947337966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45991.433947337966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45991.433947337966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45991.433947337966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45991.433947337966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45991.433947337966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45991.433947337966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45991.433947337966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45991.433947337966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45991.433947337966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45991.433947337966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45991.433947337966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45991.433947337966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45991.433947337966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45991.433947337966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45991.433947337966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45991.433947337966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45991.433947337966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45991.433947337966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45991.433947337966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45991.433947337966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45991.433947337966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45991.433947337966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45991.433947337966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45991.433947337966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45991.433947337966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45991.433947337966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45991.433947337966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45991.433947337966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45991.433947337966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45991.433947337966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45991.433947337966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45991.433947337966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45991.433947337966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45991.433947337966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45991.433947337966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45991.433947337966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45991.433947337966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45991.433947337966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45991.433947337966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45991.433947337966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45991.433947337966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45991.433947337966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45991.433947337966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45991.433947337966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45991.433947337966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45991.433947337966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45991.433947337966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45991.433947337966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45991.433947337966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45991.433947337966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45991.433947337966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45991.433947337966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45991.433947337966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45991.433947337966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45991.433947337966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45991.433947337966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45991.433947337966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45991.433947337966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45991.433947337966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45991.433947337966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45991.433947337966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45991.433947337966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45991.433947337966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45991.433947337966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45991.433947337966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45991.433947337966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45991.433947337966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45991.433947337966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45991.433947337966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45991.433947337966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45991.433947337966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45991.433947337966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45991.433947337966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45991.433947337966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45991.433947337966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45991.433947337966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45991.433947337966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45991.433947337966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45991.433947337966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45991.433947337966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45991.433947337966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45991.433947337966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45991.433947337966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45991.433947337966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45991.433947337966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45991.433947337966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45991.433947337966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45991.433947337966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45991.433947337966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45991.433947337966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45991.433947337966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45991.433947337966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45991.433947337966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45991.433947337966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45991.433947337966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45991.433947337966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45991.433947337966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45991.433947337966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45991.433947337966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45991.433947337966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45991.433947337966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45991.433947337966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45991.433947337966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45991.433947337966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45991.433947337966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45991.433947337966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45991.433947337966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45991.433947337966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45991.433947337966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45991.433947337966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45991.433947337966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45991.433947337966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45991.433947337966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45991.433947337966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45991.433947337966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45991.433947337966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45991.433947337966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45991.433947337966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45991.433947337966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45991.433947337966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45991.433947337966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45991.433947337966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45991.433947337966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45991.433947337966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45991.433947337966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45991.433947337966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45991.433947337966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45991.433947337966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45991.433947337966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45991.433947337966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45991.433947337966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45991.433947337966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45991.433947337966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45991.433947337966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45991.433947337966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45991.433947337966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45991.433947337966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45991.433947337966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45991.433947337966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45991.433947337966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45991.433947337966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45991.433947337966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45991.433947337966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45991.433947337966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45991.433947337966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45991.433947337966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45991.433947337966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45991.433947337966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45991.433947337966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45991.433947337966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45991.433947337966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45991.433947337966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45991.433947337966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45991.433947337966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45991.433947337966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45991.433947337966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45991.433947337966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45991.433947337966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45991.433947337966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45991.433947337966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45991.433947337966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45991.433947337966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45991.433947337966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45991.433947337966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45991.433947337966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45991.433947337966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45991.433947337966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45991.433947337966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45991.433947337966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45991.433947337966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45991.433947337966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45991.433947337966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45991.433947337966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45991.433947337966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45991.433947337966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45991.433947337966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45991.433947337966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45991.433947337966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45991.433947337966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45991.433947337966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45991.433947337966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45991.433947337966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45991.433947337966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45991.433947337966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45991.433947337966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45991.433947337966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45991.433947337966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45991.433947337966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45991.433947337966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45991.433947337966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45991.433947337966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45991.433947337966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45991.433947337966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45991.433947337966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45991.433947337966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45991.433947337966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45991.433947337966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45991.433947337966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45991.433947337966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45991.433947337966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45991.433947337966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45991.433947337966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45991.433947337966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45991.433947337966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45991.433947337966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45991.433947337966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45991.433947337966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45991.433947337966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45991.433947337966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45991.433947337966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45991.433947337966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45991.433947337966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45991.433947337966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45991.433947337966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45991.433947337966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45991.433947337966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45991.433947337966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45991.433947337966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45991.433947337966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45991.433947337966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45991.433947337966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45991.433947337966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45991.433947337966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45991.433947337966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45991.433947337966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45991.433947337966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45991.433947337966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45991.433947337966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45991.433947337966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45991.433947337966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45991.433947337966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45991.433947337966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45991.433947337966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45991.433947337966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45991.433947337966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45991.433947337966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45991.433947337966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45991.433947337966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45991.433947337966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45991.433947337966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45991.433947337966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45991.433947337966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45991.433947337966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45991.433947337966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45991.433947337966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45991.433947337966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45991.433947337966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45991.433947337966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45991.433947337966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45991.433947337966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45991.433947337966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45991.433947337966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45991.433947337966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45991.433947337966</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45991.433947337966</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