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11" documentId="120_S{2AC9BD13-BADA-5192-A53E-5A8FF88502F6}" xr6:coauthVersionLast="47" xr6:coauthVersionMax="47" xr10:uidLastSave="{A5B0A553-016D-4A9A-BDDD-93486DEAA2D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<sst xmlns="http://schemas.openxmlformats.org/spreadsheetml/2006/main" count="180292" uniqueCount="39128">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</sst>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313.29534143518686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45976.243767361113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45976.243767361113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45976.243767361113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45976.243767361113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45976.243767361113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45976.243767361113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45976.243767361113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45976.243767361113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45976.243767361113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45976.243767361113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45976.243767361113</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45976.243767361113</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45976.243767361113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45976.243767361113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45976.243767361113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45976.243767361113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45976.243767361113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45976.243767361113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45976.243767361113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45976.243767361113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45976.243767361113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45976.243767361113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45976.243767361113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45976.243767361113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45976.243767361113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45976.243767361113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45976.243767361113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45976.243767361113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45976.243767361113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45976.243767361113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45976.243767361113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45976.243767361113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45976.243767361113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45976.243767361113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45976.243767361113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45976.243767361113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45976.243767361113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45976.243767361113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45976.243767361113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45976.243767361113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45976.243767361113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45976.243767361113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45976.243767361113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45976.243767361113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45976.243767361113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45976.243767361113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45976.243767361113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45976.243767361113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45976.243767361113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45976.243767361113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45976.243767361113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45976.243767361113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45976.243767361113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45976.243767361113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45976.243767361113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45976.243767361113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45976.243767361113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45976.243767361113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45976.243767361113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45976.243767361113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45976.243767361113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45976.243767361113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45976.243767361113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45976.243767361113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45976.243767361113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45976.243767361113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45976.243767361113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45976.243767361113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45976.243767361113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45976.243767361113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45976.243767361113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45976.243767361113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45976.243767361113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45976.243767361113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45976.243767361113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45976.243767361113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45976.243767361113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45976.243767361113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45976.243767361113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45976.243767361113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45976.243767361113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45976.243767361113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45976.243767361113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45976.243767361113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45976.243767361113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45976.243767361113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45976.243767361113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45976.243767361113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45976.243767361113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45976.243767361113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45976.243767361113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45976.243767361113</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151.24392951389018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0.19300347222451819</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45976.243767361113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45976.243767361113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45976.243767361113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45976.243767361113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45976.243767361113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45976.243767361113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45976.243767361113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45976.243767361113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45976.243767361113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45976.243767361113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45976.243767361113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45976.243767361113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45976.243767361113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45976.243767361113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45976.243767361113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45976.243767361113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45976.243767361113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45976.243767361113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45976.243767361113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45976.243767361113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45976.243767361113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45976.243767361113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45976.243767361113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45976.243767361113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45976.243767361113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45976.243767361113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45976.243767361113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45976.243767361113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45976.243767361113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45976.243767361113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45976.243767361113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45976.243767361113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45976.243767361113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45976.243767476852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45976.243767476852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45976.243767476852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45976.243767476852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45976.243767476852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45976.243767476852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45976.243767476852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45976.243767476852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45976.243767476852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45976.243767476852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45976.243767476852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45976.243767476852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45976.243767476852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45976.243767476852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45976.243767476852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45976.243767476852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45976.243767476852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45976.243767476852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45976.243767476852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45976.243767476852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45976.243767476852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45976.243767476852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45976.243767476852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45976.243767476852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45976.243767476852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45976.243767476852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45976.243767476852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45976.243767476852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45976.243767476852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45976.243767476852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45976.243767476852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45976.243767476852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45976.243767476852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45976.243767476852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45976.243767476852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45976.243767476852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45976.243767476852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45976.243767476852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45976.243767476852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45976.243767476852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45976.243767476852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45976.243767476852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45976.243767476852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45976.243767476852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45976.243767476852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45976.243767476852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45976.243767476852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45976.243767476852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45976.243767476852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45976.243767476852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45976.243767476852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45976.243767476852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45976.243767476852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45976.243767476852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45976.243767476852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45976.243767476852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45976.243767476852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45976.243767476852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45976.243767476852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45976.243767476852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45976.243767476852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45976.243767476852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45976.243767476852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45976.243767476852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45976.243767476852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45976.243767476852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45976.243767476852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45976.243767476852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45976.243767476852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45976.243767476852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45976.243767476852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45976.243767476852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45976.243767476852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45976.243767476852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45976.243767476852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45976.243767476852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45976.243767476852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45976.243767476852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45976.243767476852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45976.243767476852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45976.243767476852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45976.243767476852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45976.243767476852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45976.243767476852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45976.243767476852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45976.243767476852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45976.243767476852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45976.243767476852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45976.243767476852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45976.243767476852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45976.243767476852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45976.243767476852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45976.243767476852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45976.243767476852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45976.243767476852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45976.243767476852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45976.243767476852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45976.243767476852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45976.243767476852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45976.243767476852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45976.243767476852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45976.243767476852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45976.243767476852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45976.243767476852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45976.243767476852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45976.243767476852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45976.243767476852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45976.243767476852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45976.243767476852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45976.243767476852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45976.243767476852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45976.243767476852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45976.243767476852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45976.243767476852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45976.243767476852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45976.243767476852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45976.243767476852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45976.243767476852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45976.243767476852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45976.243767476852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45976.243767476852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45976.243767476852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45976.243767476852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45976.243767476852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45976.243767476852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45976.243767476852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45976.243767476852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45976.243767476852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45976.243767476852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45976.243767476852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45976.243767476852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45976.243767476852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45976.243767476852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45976.243767476852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45976.243767476852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45976.243767476852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45976.243767476852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45976.243767476852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45976.243767476852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45976.243767476852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45976.243767476852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45976.243767476852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45976.243767476852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45976.243767476852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45976.243767476852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45976.243767476852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45976.243767476852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45976.243767476852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45976.243767476852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45976.243767476852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45976.243767476852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45976.243767476852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45976.243767476852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45976.243767476852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45976.243767476852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45976.243767476852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45976.243767476852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45976.243767476852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45976.243767476852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45976.243767476852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45976.243767476852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45976.243767476852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45976.243767476852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45976.243767476852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45976.243767476852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45976.243767476852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45976.243767476852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45976.243767476852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45976.243767476852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45976.243767476852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45976.243767476852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45976.243767476852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45976.243767476852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45976.243767476852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45976.243767476852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45976.243767476852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45976.243767476852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45976.243767476852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45976.243767476852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45976.243767476852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45976.243767476852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45976.243767476852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45976.243767476852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45976.243767476852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45976.243767476852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45976.243767476852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45976.243767476852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45976.243767476852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45976.243767476852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45976.243767476852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45976.243767476852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45976.243767476852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45976.243767476852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45976.243767476852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45976.243767476852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45976.243767476852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45976.243767476852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45976.243767476852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45976.243767476852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45976.243767476852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45976.243767476852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45976.243767476852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45976.243767476852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45976.243767476852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45976.243767476852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45976.243767476852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45976.243767476852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45976.243767476852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45976.243767476852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45976.243767476852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45976.243767476852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45976.243767476852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45976.243767476852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45976.243767476852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45976.243767476852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45976.243767476852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45976.243767476852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45976.243767476852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45976.243767476852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45976.243767476852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45976.243767476852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45976.243767476852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45976.243767476852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45976.243767476852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45976.243767476852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45976.243767476852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45976.243767476852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45976.243767476852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45976.243767476852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45976.243767476852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45976.243767476852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45976.243767476852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45976.243767476852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45976.243767476852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45976.243767476852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45976.243767476852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45976.243767476852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45976.243767476852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45976.243767476852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45976.243767476852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45976.243767476852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45976.243767476852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45976.243767476852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45976.243767476852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45976.243767476852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45976.243767476852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45976.243767476852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45976.243767476852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45976.243767476852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45976.243767476852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45976.243767476852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45976.243767476852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45976.243767476852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45976.243767476852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45976.243767476852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45976.243767476852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45976.243767476852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45976.243767476852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45976.243767476852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45976.243767476852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45976.243767476852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45976.243767476852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45976.243767476852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45976.243767476852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45976.243767476852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45976.243767476852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45976.243767476852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45976.243767476852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45976.243767476852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45976.243767476852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45976.243767476852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45976.243767476852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45976.243767476852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45976.243767476852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45976.243767476852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45976.243767476852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45976.243767476852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45976.243767476852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45976.243767476852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45976.243767476852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45976.243767476852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45976.243767476852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45976.243767476852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45976.243767476852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45976.243767476852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45976.243767476852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45976.243767476852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45976.243767476852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45976.243767476852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45976.243767476852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45976.243767476852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45976.243767476852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45976.243767476852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45976.243767476852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45976.243767476852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45976.243767476852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45976.243767476852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45976.243767476852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45976.243767476852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45976.243767476852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45976.243767476852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45976.243767476852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45976.243767476852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45976.243767476852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45976.243767476852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45976.243767476852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45976.243767476852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45976.243767476852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45976.243767476852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45976.243767476852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45976.243767476852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45976.243767476852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45976.243767476852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45976.243767476852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45976.243767476852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45976.243767476852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45976.243767476852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45976.243767476852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45976.243767476852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45976.243767476852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45976.243767476852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45976.243767476852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45976.243767476852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45976.243767476852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45976.243767476852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45976.243767476852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45976.243767476852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45976.243767476852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45976.243767476852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45976.243767476852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45976.243767476852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45976.243767476852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45976.243767476852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45976.243767476852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45976.243767476852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45976.243767476852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45976.243767476852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45976.243767476852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45976.243767476852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45976.243767476852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45976.243767476852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45976.243767476852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45976.243767476852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45976.243767476852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45976.243767476852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45976.243767476852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45976.243767476852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45976.243767476852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45976.243767476852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45976.243767476852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45976.243767476852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45976.243767476852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45976.243767476852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45976.243767476852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45976.243767476852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45976.243767476852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45976.243767476852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45976.243767476852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45976.243767476852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45976.243767476852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45976.243767476852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45976.243767476852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45976.243767476852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45976.243767476852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45976.243767476852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45976.243767476852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45976.243767476852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45976.243767476852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45976.243767476852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45976.243767476852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45976.243767476852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45976.243767476852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45976.243767476852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45976.243767476852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45976.243767476852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45976.243767476852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45976.243767476852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45976.243767476852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45976.243767476852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45976.243767476852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45976.243767476852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45976.243767476852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45976.243767476852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45976.243767476852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45976.243767476852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45976.243767476852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45976.243767476852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45976.243767476852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45976.243767476852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45976.243767476852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45976.243767476852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45976.243767476852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45976.243767476852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45976.243767476852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45976.243767476852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45976.243767476852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45976.243767476852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45976.243767476852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45976.243767476852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45976.243767476852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45976.243767476852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45976.243767476852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45976.243767476852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45976.243767476852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45976.243767476852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45976.243767476852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45976.243767476852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45976.243767476852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45976.243767476852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45976.243767476852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45976.243767476852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45976.243767476852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45976.243767476852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45976.243767476852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45976.243767476852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45976.243767476852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45976.243767476852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45976.243767476852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45976.243767476852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45976.243767476852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45976.243767476852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45976.243767476852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45976.243767476852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45976.243767476852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45976.243767476852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45976.243767476852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45976.243767476852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45976.243767476852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45976.243767476852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45976.243767476852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45976.243767476852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45976.243767476852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45976.243767476852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45976.243767476852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45976.243767476852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45976.243767476852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45976.243767476852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45976.243767476852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45976.243767476852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45976.243767476852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45976.243767476852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45976.243767476852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45976.243767476852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45976.243767476852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45976.243767476852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45976.243767476852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45976.243767476852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45976.243767476852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45976.243767476852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45976.243767476852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45976.243767476852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45976.243767476852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45976.243767476852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45976.243767476852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45976.243767476852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45976.243767476852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45976.243767476852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45976.243767476852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45976.243767476852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45976.243767476852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45976.243767476852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45976.243767476852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45976.243767476852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45976.243767476852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45976.243767476852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45976.243767476852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45976.243767476852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45976.243767476852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45976.243767476852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45976.243767476852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45976.243767476852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45976.243767476852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45976.243767476852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45976.243767476852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45976.243767476852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45976.243767476852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45976.243767476852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45976.243767476852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45976.243767476852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45976.243767476852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45976.243767476852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45976.243767476852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45976.243767476852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45976.243767476852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45976.243767476852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45976.243767476852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45976.243767476852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45976.243767476852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45976.243767476852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45976.243767476852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45976.243767476852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45976.243767476852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45976.243767476852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45976.243767476852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45976.243767476852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45976.243767476852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45976.243767476852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45976.243767476852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45976.243767476852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45976.243767476852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45976.243767476852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45976.243767476852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45976.243767476852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45976.243767476852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45976.243767476852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45976.243767476852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45976.243767476852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45976.243767476852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45976.243767476852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45976.243767476852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45976.243767476852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45976.243767476852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45976.243767476852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45976.243767476852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45976.243767476852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45976.243767476852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45976.243767476852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45976.243767476852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45976.243767476852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45976.243767476852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45976.243767476852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45976.243767476852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45976.243767476852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45976.243767476852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45976.243767476852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45976.243767476852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45976.243767476852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45976.243767476852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45976.243767476852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45976.243767476852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45976.243767476852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45976.243767476852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45976.243767476852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45976.243767476852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45976.243767476852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45976.243767476852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45976.243767476852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45976.243767476852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45976.243767476852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45976.243767476852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45976.243767476852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45976.243767476852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45976.243767476852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45976.243767476852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45976.243767476852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45976.243767476852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45976.243767476852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45976.243767476852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45976.243767476852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45976.243767476852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45976.243767476852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45976.243767476852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45976.243767476852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45976.243767476852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45976.243767476852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45976.243767476852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45976.243767476852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45976.243767476852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45976.243767476852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45976.243767476852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45976.243767476852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45976.243767476852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45976.243767476852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45976.243767476852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45976.243767476852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45976.243767476852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45976.243767476852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45976.243767476852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45976.243767476852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45976.243767476852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45976.243767476852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45976.243767476852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45976.243767476852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45976.243767476852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45976.243767476852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45976.243767476852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45976.243767476852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45976.243767476852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45976.243767476852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45976.243767476852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45976.243767476852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45976.243767476852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45976.243767476852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45976.243767476852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45976.243767476852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45976.243767476852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45976.243767476852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45976.243767476852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45976.243767476852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45976.243767476852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45976.243767476852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45976.243767476852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45976.243767476852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45976.243767476852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45976.243767476852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45976.243767476852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45976.243767476852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45976.243767476852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45976.243767476852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45976.243767476852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45976.243767476852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45976.243767476852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45976.243767476852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45976.243767476852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45976.243767476852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45976.243767476852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45976.243767476852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45976.243767476852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45976.243767476852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45976.243767476852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45976.243767476852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45976.243767476852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45976.243767476852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45976.243767476852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45976.243767476852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45976.243767476852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45976.243767476852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45976.243767476852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45976.243767476852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45976.243767476852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45976.243767476852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45976.243767476852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45976.243767476852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45976.243767476852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45976.243767476852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45976.243767476852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45976.243767476852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45976.243767476852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45976.243767476852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45976.243767476852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45976.243767476852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45976.243767476852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45976.243767476852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45976.243767476852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45976.243767476852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45976.243767476852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45976.243767476852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45976.243767476852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45976.243767476852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45976.243767476852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45976.243767476852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45976.243767476852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45976.243767476852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45976.243767476852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45976.243767476852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45976.243767476852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45976.243767476852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45976.243767476852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45976.243767476852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45976.243767476852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45976.243767476852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45976.243767476852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45976.243767476852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45976.243767476852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45976.243767476852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45976.243767476852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45976.243767476852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45976.243767476852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45976.243767476852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45976.243767476852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45976.243767476852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45976.243767476852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45976.243767476852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45976.243767476852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45976.243767476852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45976.243767476852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45976.243767476852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45976.243767476852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45976.243767476852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45976.243767476852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45976.243767476852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45976.243767476852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45976.243767476852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45976.243767476852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45976.243767476852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45976.243767476852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45976.243767476852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45976.243767476852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45976.243767476852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45976.243767476852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45976.243767476852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45976.243767476852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45976.243767476852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45976.243767476852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45976.243767476852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45976.243767476852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45976.243767476852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45976.243767476852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45976.243767476852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45976.243767476852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45976.243767476852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45976.243767476852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45976.243767476852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45976.243767476852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45976.243767476852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45976.243767476852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45976.243767476852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45976.243767476852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45976.243767476852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45976.243767476852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45976.243767476852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45976.243767476852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45976.243767476852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45976.243767476852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45976.243767476852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45976.243767476852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45976.243767476852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45976.243767476852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45976.243767476852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45976.243767476852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45976.243767476852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45976.243767476852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45976.243767476852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45976.243767476852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45976.243767476852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45976.243767476852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45976.243767476852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45976.243767476852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45976.243767476852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45976.243767476852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45976.243767476852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45976.243767476852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45976.243767476852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45976.243767476852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45976.243767476852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45976.243767476852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45976.243767476852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45976.243767476852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45976.243767476852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45976.243767476852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45976.243767476852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45976.243767476852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45976.243767476852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45976.243767476852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45976.243767476852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45976.243767476852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45976.243767476852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45976.243767476852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45976.243767476852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45976.243767476852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45976.243767476852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45976.243767476852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45976.243767476852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45976.243767476852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45976.243767476852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45976.243767476852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45976.243767476852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45976.243767476852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45976.243767476852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45976.243767476852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45976.243767476852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45976.243767476852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45976.243767476852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45976.243767476852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45976.243767476852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45976.243767476852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45976.243767476852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45976.243767476852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45976.243767476852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45976.243767476852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45976.243767476852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45976.243767476852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45976.243767476852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45976.243767476852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45976.243767476852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45976.243767476852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45976.243767476852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45976.243767476852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45976.243767476852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45976.243767476852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45976.243767476852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45976.243767476852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45976.243767476852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45976.243767476852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45976.243767476852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45976.243767476852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45976.243767476852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45976.243767476852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45976.243767476852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45976.243767476852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45976.243767476852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45976.243767476852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45976.243767476852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45976.243767476852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45976.243767476852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45976.243767476852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45976.243767476852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45976.243767476852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45976.243767476852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45976.243767476852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45976.243767476852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45976.243767476852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45976.243767476852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45976.243767476852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45976.243767476852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45976.243767476852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45976.243767476852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45976.243767476852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45976.243767476852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45976.243767476852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45976.243767476852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45976.243767476852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45976.243767476852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45976.243767476852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45976.243767476852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45976.243767476852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45976.243767476852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45976.243767476852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45976.243767476852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45976.243767476852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45976.243767476852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45976.243767476852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45976.243767476852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45976.243767476852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45976.243767476852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45976.243767476852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45976.243767476852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45976.243767476852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45976.243767476852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45976.243767476852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45976.243767476852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45976.243767476852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45976.243767476852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45976.243767476852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45976.243767476852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45976.243767476852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45976.243767476852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45976.243767476852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45976.243767476852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45976.243767476852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45976.243767476852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45976.243767476852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45976.243767476852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45976.243767476852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45976.243767476852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45976.243767476852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45976.243767476852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45976.243767476852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45976.243767476852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45976.243767476852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45976.243767476852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45976.243767476852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45976.243767476852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45976.243767476852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45976.243767476852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45976.243767476852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45976.243767476852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45976.243767476852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45976.243767476852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45976.243767476852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45976.243767476852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45976.243767476852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45976.243767476852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45976.243767476852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45976.243767476852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45976.243767476852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45976.243767476852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45976.243767476852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45976.243767476852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45976.243767476852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45976.243767476852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45976.243767476852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45976.243767476852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45976.243767476852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45976.243767476852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45976.243767476852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45976.243767476852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45976.243767476852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45976.243767476852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45976.243767476852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45976.243767476852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45976.243767476852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45976.243767476852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45976.243767476852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45976.243767476852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45976.243767476852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45976.243767476852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45976.243767476852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45976.243767476852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45976.243767476852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45976.243767476852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45976.243767476852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45976.243767476852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45976.243767476852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45976.243767476852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45976.243767476852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45976.243767476852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45976.243767476852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45976.243767476852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45976.243767476852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45976.243767476852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45976.243767476852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45976.243767476852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45976.243767476852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45976.243767476852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45976.243767476852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45976.243767476852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45976.243767476852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45976.243767476852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45976.243767476852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45976.243767476852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45976.243767476852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45976.243767476852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45976.243767476852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45976.243767476852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45976.243767476852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45976.243767476852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45976.243767476852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45976.243767476852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45976.243767476852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45976.243767476852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45976.243767476852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45976.243767476852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45976.243767476852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45976.243767476852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45976.243767476852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45976.243767476852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45976.243767476852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45976.243767476852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45976.243767476852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45976.243767476852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45976.243767476852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45976.243767476852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45976.243767476852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45976.243767476852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45976.243767476852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45976.243767476852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45976.243767476852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45976.243767476852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45976.243767476852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45976.243767476852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45976.243767476852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45976.243767476852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45976.243767476852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45976.243767476852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45976.243767476852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45976.243767476852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45976.243767476852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45976.243767476852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45976.243767476852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45976.243767476852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45976.243767476852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45976.243767476852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45976.243767476852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45976.243767476852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45976.243767476852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45976.243767476852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45976.243767476852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45976.243767476852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45976.243767476852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45976.243767476852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45976.243767476852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45976.243767476852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45976.243767476852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45976.243767476852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45976.243767476852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45976.243767476852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45976.243767476852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45976.243767476852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45976.243767476852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45976.243767476852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45976.243767476852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45976.243767476852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45976.243767476852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45976.243767476852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45976.243767476852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45976.243767476852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45976.243767476852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45976.243767476852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45976.243767476852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45976.243767476852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45976.243767476852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45976.243767476852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45976.243767476852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45976.243767476852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45976.243767476852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45976.243767476852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45976.243767476852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45976.243767476852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45976.243767476852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45976.243767476852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45976.243767476852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45976.243767476852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45976.243767476852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45976.243767476852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45976.243767476852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45976.243767476852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45976.243767476852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45976.243767476852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45976.243767476852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45976.243767476852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45976.243767476852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45976.243767476852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45976.243767476852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45976.243767476852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45976.243767476852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45976.243767476852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45976.243767476852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45976.243767476852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45976.243767476852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45976.243767476852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45976.243767476852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45976.243767476852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45976.243767476852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45976.243767476852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45976.243767476852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45976.243767476852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45976.243767476852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45976.243767476852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45976.243767476852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45976.243767476852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45976.243767476852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45976.243767476852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45976.243767476852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45976.243767476852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45976.243767476852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45976.243767476852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45976.243767476852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45976.243767476852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45976.243767476852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45976.243767476852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45976.243767476852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45976.243767476852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45976.243767476852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45976.243767476852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45976.243767476852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272.76304988425545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0.44053819444525288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0.31441550925956108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0.19864004629926058</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5.8998842592700385E-2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4.7239583334885538E-2</v>
      </c>
      <c r="H7" s="96">
        <v>45976.190972222219</v>
      </c>
      <c r="I7" s="135" t="str">
        <f>IFERROR(VLOOKUP(D7,DB!A:F,6,0),"")</f>
        <v>Generator-SG</v>
      </c>
      <c r="J7" s="135" t="str">
        <f>IFERROR(VLOOKUP(D7,DB!A:G,7,0),"")</f>
        <v>Dead</v>
      </c>
      <c r="K7" s="98" t="s">
        <v>39118</v>
      </c>
      <c r="L7" s="92" t="str">
        <f>IFERROR(VLOOKUP(D7,DB!A:I,9,0),"")</f>
        <v>Latis</v>
      </c>
    </row>
    <row r="8" spans="1:16" ht="15" customHeight="1">
      <c r="A8" s="135"/>
      <c r="B8" s="135" t="str">
        <f>IFERROR(VLOOKUP(D8,DB!A:K,11,0),"")</f>
        <v>R4</v>
      </c>
      <c r="C8" s="94">
        <v>1</v>
      </c>
      <c r="D8" s="92" t="s">
        <v>28075</v>
      </c>
      <c r="E8" s="95" t="s">
        <v>39021</v>
      </c>
      <c r="F8" s="96"/>
      <c r="G8" s="97">
        <f ca="1">IFERROR(NOW()-F8,"")</f>
        <v>45976.243767361113</v>
      </c>
      <c r="H8" s="96"/>
      <c r="I8" s="135" t="str">
        <f>IFERROR(VLOOKUP(D8,DB!A:F,6,0),"")</f>
        <v>SCECO</v>
      </c>
      <c r="J8" s="135" t="str">
        <f>IFERROR(VLOOKUP(D8,DB!A:G,7,0),"")</f>
        <v>Weak</v>
      </c>
      <c r="K8" s="98" t="s">
        <v>39119</v>
      </c>
      <c r="L8" s="92" t="str">
        <f>IFERROR(VLOOKUP(D8,DB!A:I,9,0),"")</f>
        <v>Latis</v>
      </c>
    </row>
    <row r="9" spans="1:16" ht="15" customHeight="1">
      <c r="A9" s="135"/>
      <c r="B9" s="135" t="str">
        <f>IFERROR(VLOOKUP(D9,DB!A:K,11,0),"")</f>
        <v/>
      </c>
      <c r="C9" s="94"/>
      <c r="D9" s="92"/>
      <c r="E9" s="95"/>
      <c r="F9" s="96"/>
      <c r="G9" s="97">
        <f ca="1">IFERROR(NOW()-F9,"")</f>
        <v>45976.243767361113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45976.243767361113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45976.243767361113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45976.243767361113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45976.243767361113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45976.243767361113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45976.243767361113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45976.243767361113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45976.243767361113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45976.243767361113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45976.243767361113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45976.243767361113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45976.243767361113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45976.243767361113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45976.243767361113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45976.243767361113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45976.243767361113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45976.243767361113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45976.243767361113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45976.243767361113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45976.243767361113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45976.243767361113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45976.243767361113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45976.243767361113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45976.243767361113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45976.243767361113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45976.243767361113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45976.243767361113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45976.243767361113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45976.243767361113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45976.243767361113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45976.243767361113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45976.243767361113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45976.243767361113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45976.243767361113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45976.243767361113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45976.243767361113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45976.243767361113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45976.243767361113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45976.243767361113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45976.243767361113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45976.243767361113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45976.243767361113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45976.243767361113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45976.243767361113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45976.243767361113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45976.243767361113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45976.243767361113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45976.243767361113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45976.243767361113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45976.243767361113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45976.243767361113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45976.243767361113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45976.243767361113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45976.243767361113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45976.243767361113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45976.243767361113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45976.243767361113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45976.243767361113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45976.243767361113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45976.243767361113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45976.243767361113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45976.243767361113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45976.243767361113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45976.243767361113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45976.243767361113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45976.243767361113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45976.243767361113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45976.243767361113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45976.243767361113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45976.243767361113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45976.243767361113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45976.243767361113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45976.243767361113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45976.243767361113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45976.243767361113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45976.243767361113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45976.243767361113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45976.243767361113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45976.243767361113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45976.243767361113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45976.243767361113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45976.243767361113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45976.243767361113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45976.243767361113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45976.243767361113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45976.243767361113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45976.243767361113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45976.243767361113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45976.243767361113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45976.243767361113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45976.243767361113</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45976.243767361113</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45976.243767361113</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45976.243767361113</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45976.243767361113</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45976.243767361113</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45976.243767361113</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45976.243767361113</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45976.243767361113</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45976.243767361113</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45976.243767361113</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45976.243767361113</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45976.243767361113</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45976.243767361113</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84.411707175924676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50.054890162035008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27.58265636573924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4"/>
      <c r="G6" s="126">
        <f t="shared" ref="G6:G53" ca="1" si="2">IFERROR(NOW()-F6,"")</f>
        <v>45976.243767361113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45976.243767361113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45976.243767361113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45976.243767361113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45976.243767361113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45976.243767361113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45976.243767361113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45976.243767361113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45976.243767361113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45976.243767361113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45976.243767361113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45976.243767361113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45976.243767361113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45976.243767361113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45976.243767361113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45976.243767361113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45976.243767361113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45976.243767361113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45976.243767361113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45976.243767361113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45976.243767361113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45976.243767361113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45976.243767361113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45976.243767361113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45976.243767361113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45976.243767361113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45976.243767361113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45976.243767361113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45976.243767361113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45976.243767361113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45976.243767361113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45976.243767361113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45976.243767361113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45976.243767361113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45976.243767361113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45976.243767361113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45976.243767361113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45976.243767361113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45976.243767361113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45976.243767361113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45976.243767361113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45976.243767361113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45976.243767361113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45976.243767361113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45976.243767361113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45976.243767361113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45976.243767361113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45976.243767361113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45976.243767476852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45976.243767476852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45976.243767476852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45976.243767476852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45976.243767476852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45976.243767476852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45976.243767476852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45976.243767476852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45976.243767476852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45976.243767476852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45976.243767476852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45976.243767476852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45976.243767476852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45976.243767476852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45976.243767476852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45976.243767476852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45976.243767476852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45976.243767476852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45976.243767476852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45976.243767476852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45976.243767476852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45976.243767476852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45976.243767476852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45976.243767476852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45976.243767476852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45976.243767476852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45976.243767476852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45976.243767476852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45976.243767476852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45976.243767476852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45976.243767476852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45976.243767476852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45976.243767476852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45976.243767476852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45976.243767476852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45976.243767476852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45976.243767476852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45976.243767476852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45976.243767476852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45976.243767476852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45976.243767476852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45976.243767476852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45976.243767476852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45976.243767476852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45976.243767476852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45976.243767476852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45976.243767476852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45976.243767476852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45976.243767476852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45976.243767476852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45976.243767476852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45976.243767476852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45976.243767476852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45976.243767476852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45976.243767476852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45976.243767476852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45976.243767476852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45976.243767476852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45976.243767476852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45976.243767476852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45976.243767476852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45976.243767476852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45976.243767476852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45976.243767476852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45976.243767476852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45976.243767476852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45976.243767476852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45976.243767476852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45976.243767476852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45976.243767476852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45976.243767476852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45976.243767476852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45976.243767476852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45976.243767476852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45976.243767476852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45976.243767476852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45976.243767476852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45976.243767476852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45976.243767476852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45976.243767476852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45976.243767476852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45976.243767476852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45976.243767476852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45976.243767476852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45976.243767476852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45976.243767476852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45976.243767476852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45976.243767476852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45976.243767476852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45976.243767476852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45976.243767476852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45976.243767476852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45976.243767476852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45976.243767476852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45976.243767476852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45976.243767476852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45976.243767476852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45976.243767476852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45976.243767476852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45976.243767476852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45976.243767476852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45976.243767476852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45976.243767476852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45976.243767476852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45976.243767476852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45976.243767476852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45976.243767476852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45976.243767476852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45976.243767476852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45976.243767476852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45976.243767476852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45976.243767476852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45976.243767476852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45976.243767476852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45976.243767476852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45976.243767476852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45976.243767476852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45976.243767476852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45976.243767476852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45976.243767476852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45976.243767476852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45976.243767476852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45976.243767476852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45976.243767476852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45976.243767476852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45976.243767476852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45976.243767476852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45976.243767476852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45976.243767476852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45976.243767476852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45976.243767476852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45976.243767476852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45976.243767476852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45976.243767476852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45976.243767476852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45976.243767476852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45976.243767476852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45976.243767476852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45976.243767476852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45976.243767476852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45976.243767476852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45976.243767476852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45976.243767476852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45976.243767476852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45976.243767476852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45976.243767476852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45976.243767476852</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45976.243767361113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45976.243767361113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45976.243767361113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45976.243767361113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45976.243767361113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45976.243767361113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45976.243767361113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45976.243767361113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45976.243767361113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45976.243767361113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45976.243767361113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45976.243767361113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45976.243767361113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45976.243767361113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45976.243767361113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45976.243767361113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45976.243767361113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45976.243767361113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45976.243767361113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45976.243767361113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45976.243767361113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45976.243767361113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45976.243767361113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45976.243767361113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45976.243767361113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45976.243767361113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45976.243767361113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45976.243767361113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45976.243767361113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45976.243767361113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45976.243767361113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45976.243767361113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45976.243767361113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45976.243767361113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45976.243767361113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45976.243767361113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45976.243767361113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45976.243767361113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45976.243767361113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45976.243767361113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45976.243767361113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45976.243767361113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45976.243767361113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45976.243767361113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45976.243767361113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45976.243767361113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45976.243767361113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45976.243767361113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45976.243767361113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45976.243767361113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45976.243767361113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45976.243767361113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45976.243767361113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45976.243767361113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45976.243767361113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45976.243767361113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45976.243767361113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45976.243767361113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45976.243767361113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45976.243767361113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45976.243767361113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45976.243767361113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45976.243767361113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45976.243767361113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45976.243767361113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45976.243767361113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45976.243767361113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45976.243767361113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45976.243767361113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45976.243767361113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45976.243767361113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45976.243767361113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45976.243767361113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45976.243767361113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45976.243767361113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45976.243767361113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45976.243767361113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45976.243767361113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45976.243767361113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45976.243767361113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45976.243767361113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45976.243767361113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45976.243767361113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45976.243767361113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45976.243767361113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45976.243767361113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45976.243767361113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45976.243767361113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45976.243767361113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45976.243767361113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45976.243767361113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45976.243767361113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45976.243767361113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45976.243767361113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45976.243767361113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45976.243767361113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45976.243767361113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45976.243767361113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45976.243767361113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45976.243767361113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45976.243767361113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45976.243767361113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45976.243767361113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45976.243767361113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45976.243767361113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45976.243767361113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45976.243767361113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45976.243767361113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45976.243767361113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45976.243767361113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45976.243767361113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45976.243767361113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45976.243767361113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45976.243767361113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45976.243767361113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45976.243767361113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45976.243767361113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45976.243767361113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45976.243767361113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45976.243767361113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45976.243767361113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45976.243767361113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