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653" documentId="13_ncr:1_{F6CB121F-512D-4AA6-A0C1-0FB36C537598}" xr6:coauthVersionLast="47" xr6:coauthVersionMax="47" xr10:uidLastSave="{0E0D8F55-01BD-4911-9129-C4CF65DBC640}"/>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5" i="2" l="1"/>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228" i="2"/>
  <c r="G228" i="2"/>
  <c r="I228" i="2"/>
  <c r="J228" i="2"/>
  <c r="L228"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L4" i="4"/>
  <c r="L5" i="4"/>
  <c r="L6" i="4"/>
  <c r="L7" i="4"/>
  <c r="L8" i="4"/>
  <c r="I4" i="4"/>
  <c r="J4" i="4"/>
  <c r="I5" i="4"/>
  <c r="J5" i="4"/>
  <c r="I6" i="4"/>
  <c r="J6" i="4"/>
  <c r="I7" i="4"/>
  <c r="J7" i="4"/>
  <c r="I8" i="4"/>
  <c r="J8" i="4"/>
  <c r="I9" i="4"/>
  <c r="J9" i="4"/>
  <c r="I10" i="4"/>
  <c r="J10"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<sst xmlns="http://schemas.openxmlformats.org/spreadsheetml/2006/main" count="179029" uniqueCount="39108">
  <si>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</si>
  <si>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</si>
  <si>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</si>
  <si>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</si>
  <si>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</si>
  <si>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</si>
  <si>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</si>
  <si>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</si>
  <si>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</si>
  <si>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</si>
  <si>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</si>
  <si>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</si>
  <si>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</si>
  <si>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</si>
  <si>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</si>
  <si>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</si>
  <si>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</si>
  <si>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</si>
  <si>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</si>
  <si>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</si>
  <si>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</si>
  <si>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</si>
  <si>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</si>
  <si>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</si>
  <si>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</si>
  <si>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</si>
  <si>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</si>
  <si>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</si>
  <si>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</si>
  <si>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</si>
  <si>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</si>
  <si>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</si>
  <si>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</si>
  <si>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</si>
  <si>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</si>
  <si>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</si>
  <si>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</si>
  <si>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</si>
  <si>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</si>
  <si>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</si>
  <si>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</si>
  <si>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</si>
  <si>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</si>
  <si>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</si>
  <si>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</si>
  <si>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</si>
  <si>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</si>
  <si>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</si>
  <si>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</si>
  <si>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</si>
  <si>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</si>
  <si>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</si>
  <si>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</si>
  <si>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</si>
  <si>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</si>
  <si>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</si>
  <si>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</si>
  <si>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</si>
  <si>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</si>
  <si>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</si>
  <si>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</si>
  <si>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</si>
  <si>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</si>
  <si>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</si>
  <si>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</si>
  <si>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</si>
  <si>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</si>
  <si>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</si>
  <si>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</si>
  <si>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</si>
  <si>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</si>
  <si>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</si>
  <si>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</si>
  <si>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</si>
  <si>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</si>
  <si>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</si>
  <si>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</si>
  <si>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</si>
  <si>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</si>
  <si>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</si>
  <si>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</si>
  <si>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</si>
  <si>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</si>
  <si>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</si>
  <si>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</si>
  <si>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</si>
  <si>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</si>
  <si>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</si>
  <si>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</si>
  <si>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</si>
  <si>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</si>
  <si>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</si>
  <si>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</si>
  <si>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</si>
  <si>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</si>
  <si>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</si>
  <si>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</si>
  <si>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</si>
  <si>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</si>
  <si>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</si>
  <si>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</si>
  <si>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</si>
  <si>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</si>
  <si>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</si>
  <si>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</si>
  <si>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</si>
  <si>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</si>
  <si>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</si>
  <si>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</si>
  <si>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</si>
  <si>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</si>
  <si>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</si>
  <si>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</si>
  <si>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</si>
  <si>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</si>
  <si>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</si>
  <si>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</si>
  <si>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</si>
  <si>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</si>
  <si>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</si>
  <si>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</si>
  <si>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</si>
  <si>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</si>
  <si>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</si>
  <si>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</si>
  <si>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</si>
  <si>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</si>
  <si>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</si>
  <si>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</si>
  <si>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</si>
  <si>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</si>
  <si>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</si>
  <si>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</si>
  <si>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</si>
  <si>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</si>
  <si>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</si>
  <si>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</si>
  <si>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</si>
  <si>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</si>
  <si>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</si>
  <si>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</si>
  <si>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</si>
  <si>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</si>
  <si>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</si>
  <si>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</si>
  <si>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</si>
  <si>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</si>
  <si>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</si>
  <si>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</si>
  <si>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</si>
  <si>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</si>
  <si>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</si>
  <si>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</si>
  <si>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</si>
  <si>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</si>
  <si>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</si>
  <si>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</si>
  <si>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</si>
  <si>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</si>
  <si>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</si>
  <si>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</si>
  <si>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</si>
  <si>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</si>
  <si>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</si>
  <si>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</si>
  <si>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</si>
  <si>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</si>
  <si>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</si>
  <si>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</si>
  <si>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</si>
  <si>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</si>
  <si>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</si>
  <si>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</si>
  <si>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</si>
  <si>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</si>
  <si>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</si>
  <si>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</si>
  <si>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</si>
  <si>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</si>
  <si>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</si>
  <si>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</si>
  <si>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</si>
  <si>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</si>
  <si>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</si>
  <si>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</si>
  <si>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</si>
  <si>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</si>
  <si>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</si>
  <si>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</si>
  <si>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</si>
  <si>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</si>
  <si>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</si>
  <si>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</si>
  <si>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</si>
  <si>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</si>
  <si>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</si>
  <si>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</si>
  <si>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</si>
  <si>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</si>
  <si>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</si>
  <si>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</si>
  <si>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</si>
  <si>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</si>
  <si>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</si>
  <si>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</si>
  <si>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</si>
  <si>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</si>
  <si>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</si>
  <si>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</si>
  <si>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</si>
  <si>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</si>
  <si>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</si>
  <si>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</si>
  <si>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</si>
  <si>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</si>
  <si>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</si>
  <si>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</si>
  <si>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</si>
  <si>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</si>
  <si>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</si>
  <si>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</si>
  <si>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</si>
  <si>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</si>
  <si>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</si>
  <si>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</si>
  <si>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</si>
  <si>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</si>
  <si>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</si>
  <si>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</si>
  <si>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</si>
  <si>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</si>
  <si>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</si>
  <si>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</si>
  <si>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</si>
  <si>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</si>
  <si>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</si>
  <si>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</si>
  <si>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</si>
  <si>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</si>
  <si>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</si>
  <si>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</si>
  <si>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</si>
  <si>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</si>
  <si>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</si>
  <si>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</si>
  <si>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</si>
  <si>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</si>
  <si>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</si>
  <si>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</si>
  <si>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</si>
  <si>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</si>
  <si>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</si>
  <si>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</si>
  <si>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</si>
  <si>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</si>
  <si>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</si>
  <si>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</si>
  <si>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</si>
  <si>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</si>
  <si>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</si>
  <si>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</si>
  <si>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</si>
  <si>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</si>
  <si>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</si>
  <si>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</si>
  <si>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</si>
  <si>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</si>
  <si>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</si>
  <si>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</si>
  <si>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</si>
  <si>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</si>
  <si>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</si>
  <si>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</si>
  <si>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</si>
  <si>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</si>
  <si>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</si>
  <si>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</si>
  <si>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</si>
  <si>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</si>
  <si>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</si>
  <si>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</si>
  <si>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</si>
  <si>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</si>
  <si>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</si>
  <si>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</si>
  <si>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</si>
  <si>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</si>
  <si>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</si>
  <si>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</si>
  <si>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</si>
  <si>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</si>
  <si>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</si>
  <si>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</si>
  <si>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</si>
  <si>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</si>
  <si>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</si>
  <si>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</si>
  <si>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</si>
  <si>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</si>
  <si>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</si>
  <si>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</si>
  <si>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</si>
  <si>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</si>
  <si>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</si>
  <si>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</si>
  <si>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</si>
  <si>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</si>
  <si>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</si>
  <si>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</si>
  <si>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</si>
  <si>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</si>
  <si>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</si>
  <si>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</si>
  <si>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</si>
  <si>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</si>
  <si>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</si>
  <si>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</si>
  <si>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</si>
  <si>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</si>
  <si>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</si>
  <si>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</si>
  <si>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</si>
  <si>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</si>
  <si>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</si>
  <si>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</si>
  <si>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</si>
  <si>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</si>
  <si>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</si>
  <si>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</si>
  <si>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</si>
  <si>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</si>
  <si>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</si>
  <si>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</si>
  <si>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</si>
  <si>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</si>
  <si>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</si>
  <si>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</si>
  <si>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</si>
  <si>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</si>
  <si>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</si>
  <si>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</si>
  <si>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</si>
  <si>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</si>
  <si>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</si>
  <si>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</si>
  <si>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</si>
  <si>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</si>
  <si>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</si>
  <si>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</si>
  <si>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</si>
  <si>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</si>
  <si>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</si>
  <si>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</si>
  <si>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</si>
  <si>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</si>
  <si>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</si>
  <si>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</si>
  <si>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</si>
  <si>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</si>
  <si>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</si>
  <si>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</si>
  <si>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</si>
  <si>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</si>
  <si>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</si>
  <si>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</si>
  <si>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</si>
  <si>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</si>
  <si>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</si>
  <si>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</si>
  <si>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</si>
  <si>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</si>
  <si>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</si>
  <si>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</si>
  <si>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</si>
  <si>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</si>
  <si>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</si>
  <si>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</si>
  <si>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</si>
  <si>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</si>
  <si>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</si>
  <si>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</si>
  <si>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</si>
  <si>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</si>
  <si>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</si>
  <si>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</si>
  <si>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</si>
  <si>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</si>
  <si>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</si>
  <si>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</si>
  <si>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</si>
  <si>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</si>
  <si>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</si>
  <si>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</si>
  <si>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</si>
  <si>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</si>
  <si>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</si>
  <si>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</si>
  <si>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</si>
  <si>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</si>
  <si>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</si>
  <si>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</si>
  <si>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</si>
  <si>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</si>
  <si>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</si>
  <si>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</si>
  <si>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</si>
  <si>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</si>
  <si>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</si>
  <si>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</si>
  <si>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</si>
  <si>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</si>
  <si>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</si>
  <si>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</si>
  <si>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</si>
  <si>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</si>
  <si>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</si>
  <si>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</si>
  <si>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</si>
  <si>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</si>
  <si>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</si>
  <si>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</si>
  <si>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</si>
  <si>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</si>
  <si>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</si>
  <si>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</si>
  <si>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</si>
  <si>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</si>
  <si>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</si>
  <si>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</si>
  <si>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</si>
  <si>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</si>
  <si>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</si>
  <si>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</si>
  <si>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</si>
  <si>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</si>
  <si>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</si>
  <si>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</si>
  <si>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</si>
  <si>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</si>
  <si>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</si>
  <si>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</si>
  <si>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</si>
  <si>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</si>
  <si>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</si>
  <si>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</si>
  <si>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</si>
  <si>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</si>
  <si>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</si>
  <si>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</si>
  <si>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</si>
  <si>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</si>
  <si>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</si>
  <si>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</si>
  <si>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</si>
  <si>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</si>
  <si>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</si>
  <si>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</si>
  <si>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</si>
  <si>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</si>
  <si>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</si>
  <si>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</si>
  <si>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</si>
  <si>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</si>
  <si>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</si>
  <si>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</si>
  <si>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</si>
  <si>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</si>
  <si>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</si>
  <si>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</si>
  <si>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</si>
  <si>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</si>
  <si>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</si>
  <si>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</si>
  <si>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</si>
  <si>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</si>
  <si>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</si>
  <si>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</si>
  <si>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</si>
  <si>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</si>
  <si>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</si>
  <si>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</si>
  <si>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</si>
  <si>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</si>
  <si>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</si>
  <si>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</si>
  <si>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</si>
  <si>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</si>
  <si>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</si>
  <si>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</si>
  <si>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</si>
  <si>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</si>
  <si>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</si>
  <si>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</si>
  <si>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</si>
  <si>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</si>
  <si>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</si>
  <si>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</si>
  <si>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</si>
  <si>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</si>
  <si>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</si>
  <si>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</si>
  <si>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</si>
  <si>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</si>
  <si>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</si>
  <si>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</si>
  <si>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</si>
  <si>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</si>
  <si>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</si>
  <si>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</si>
  <si>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</si>
  <si>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</si>
  <si>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</si>
  <si>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</si>
  <si>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</si>
  <si>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</si>
  <si>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</si>
  <si>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</si>
  <si>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</si>
  <si>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</si>
  <si>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</si>
  <si>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</si>
  <si>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</si>
  <si>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</si>
  <si>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</si>
  <si>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</si>
  <si>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</si>
  <si>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</si>
  <si>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</si>
  <si>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</si>
  <si>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</si>
  <si>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</si>
  <si>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</si>
  <si>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</si>
  <si>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</si>
  <si>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</si>
  <si>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</si>
  <si>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</si>
  <si>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</si>
  <si>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</si>
  <si>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</si>
  <si>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</si>
  <si>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</si>
  <si>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</si>
  <si>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</si>
  <si>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</si>
  <si>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</si>
  <si>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</si>
  <si>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</si>
  <si>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</si>
  <si>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</si>
  <si>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</si>
  <si>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</si>
  <si>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</si>
  <si>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</si>
  <si>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</si>
  <si>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</si>
  <si>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</si>
  <si>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</si>
  <si>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</si>
  <si>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</si>
  <si>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</si>
  <si>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</si>
  <si>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</si>
  <si>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</si>
  <si>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</si>
  <si>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</si>
  <si>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</si>
  <si>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</si>
  <si>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</si>
  <si>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</si>
  <si>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</si>
  <si>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</si>
  <si>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</si>
  <si>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</si>
  <si>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</si>
  <si>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</si>
  <si>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</si>
  <si>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</si>
  <si>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</si>
  <si>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</si>
  <si>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</si>
  <si>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</si>
  <si>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</si>
  <si>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</si>
  <si>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</si>
  <si>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</si>
  <si>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</si>
  <si>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</si>
  <si>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</si>
  <si>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</si>
  <si>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</si>
  <si>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</si>
  <si>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</si>
  <si>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</si>
  <si>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</si>
  <si>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</si>
  <si>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</si>
  <si>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</si>
  <si>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</si>
  <si>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</si>
  <si>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</si>
  <si>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</si>
  <si>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</si>
  <si>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</si>
  <si>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</si>
  <si>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</si>
  <si>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</si>
  <si>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</si>
  <si>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</si>
  <si>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</si>
  <si>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</si>
  <si>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</si>
  <si>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</si>
  <si>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</si>
  <si>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</si>
  <si>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</si>
  <si>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</si>
  <si>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</si>
  <si>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</si>
  <si>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</si>
  <si>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</si>
  <si>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</si>
  <si>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</si>
  <si>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</si>
  <si>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</si>
  <si>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</si>
  <si>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</si>
  <si>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</si>
  <si>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</si>
  <si>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</si>
  <si>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</si>
  <si>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</si>
  <si>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</si>
  <si>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</si>
  <si>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</si>
  <si>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</si>
  <si>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</si>
  <si>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</si>
  <si>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</si>
  <si>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</si>
  <si>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</si>
  <si>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</si>
  <si>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</si>
  <si>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</si>
  <si>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</si>
  <si>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</si>
  <si>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</si>
  <si>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</si>
  <si>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</si>
  <si>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</si>
  <si>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</si>
  <si>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</si>
  <si>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</si>
  <si>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</si>
  <si>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</si>
  <si>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</si>
  <si>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</si>
  <si>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</si>
  <si>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</si>
  <si>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</si>
  <si>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</si>
  <si>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</si>
  <si>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</si>
  <si>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</si>
  <si>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</si>
  <si>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</si>
  <si>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</si>
  <si>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</si>
  <si>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</si>
  <si>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</si>
  <si>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</si>
  <si>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</si>
  <si>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</si>
  <si>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</si>
  <si>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</si>
  <si>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</si>
  <si>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</si>
  <si>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</si>
  <si>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</si>
  <si>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</si>
  <si>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</si>
  <si>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</si>
  <si>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</si>
  <si>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</si>
  <si>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</si>
  <si>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</si>
  <si>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</si>
  <si>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</si>
  <si>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</si>
  <si>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</si>
  <si>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</si>
  <si>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</si>
  <si>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</si>
  <si>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</si>
  <si>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</si>
  <si>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</si>
  <si>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</si>
  <si>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</si>
  <si>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</si>
  <si>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</si>
  <si>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</si>
  <si>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</si>
  <si>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</si>
  <si>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</si>
  <si>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</si>
  <si>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</si>
  <si>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</si>
  <si>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</si>
  <si>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</si>
  <si>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</si>
  <si>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</si>
  <si>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</si>
  <si>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</si>
  <si>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</si>
  <si>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</si>
  <si>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</si>
  <si>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</si>
  <si>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</si>
  <si>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</si>
  <si>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</si>
  <si>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</si>
  <si>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</si>
  <si>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</si>
  <si>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</si>
  <si>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</si>
  <si>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</si>
  <si>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</si>
  <si>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</si>
  <si>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</si>
  <si>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</si>
  <si>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</si>
  <si>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</si>
  <si>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</si>
  <si>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</si>
  <si>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</si>
  <si>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</si>
  <si>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</si>
  <si>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</si>
  <si>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</si>
  <si>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</si>
  <si>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</si>
  <si>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</si>
  <si>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</si>
  <si>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</si>
  <si>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</si>
  <si>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</si>
  <si>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</si>
  <si>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</si>
  <si>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</si>
  <si>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</si>
  <si>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</si>
  <si>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</si>
  <si>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</si>
  <si>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</si>
  <si>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</si>
  <si>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</si>
  <si>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</si>
  <si>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</si>
  <si>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</si>
  <si>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</si>
  <si>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</si>
  <si>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</si>
  <si>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</si>
  <si>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</si>
  <si>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</si>
  <si>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</si>
  <si>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</si>
  <si>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</si>
  <si>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</si>
  <si>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</si>
  <si>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</si>
  <si>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</si>
  <si>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</si>
  <si>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</si>
  <si>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</si>
  <si>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</si>
  <si>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</si>
  <si>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</si>
  <si>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</si>
  <si>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</si>
  <si>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</si>
  <si>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</si>
  <si>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</si>
  <si>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</si>
  <si>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</si>
  <si>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</si>
  <si>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</si>
  <si>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</si>
  <si>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</si>
  <si>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</si>
  <si>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</si>
  <si>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</si>
  <si>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</si>
  <si>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</si>
  <si>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</si>
  <si>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</si>
  <si>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</si>
  <si>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</si>
  <si>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</si>
  <si>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</si>
  <si>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</si>
  <si>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</si>
  <si>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</si>
  <si>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</si>
  <si>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</si>
  <si>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</si>
  <si>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</si>
  <si>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</si>
  <si>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</si>
  <si>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</si>
  <si>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</si>
  <si>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</si>
  <si>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</si>
  <si>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</si>
  <si>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</si>
  <si>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</si>
  <si>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</si>
  <si>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</si>
  <si>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</si>
  <si>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</si>
  <si>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</si>
  <si>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</si>
  <si>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</si>
  <si>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</si>
  <si>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</si>
  <si>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</si>
  <si>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</si>
  <si>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</si>
  <si>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</si>
  <si>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</si>
  <si>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</si>
  <si>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</si>
  <si>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</si>
  <si>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</si>
  <si>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</si>
  <si>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</si>
  <si>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</si>
  <si>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</si>
  <si>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</si>
  <si>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</si>
  <si>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</si>
  <si>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</si>
  <si>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</si>
  <si>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</si>
  <si>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</si>
  <si>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</si>
  <si>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</si>
  <si>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</si>
  <si>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</si>
  <si>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</si>
  <si>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</si>
  <si>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</si>
  <si>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</si>
  <si>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</si>
  <si>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</si>
  <si>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</si>
  <si>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</si>
  <si>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</si>
  <si>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</si>
  <si>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</si>
  <si>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</si>
  <si>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</si>
  <si>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</si>
  <si>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</si>
  <si>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</si>
  <si>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</si>
  <si>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</si>
  <si>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</si>
  <si>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</si>
  <si>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</si>
  <si>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</si>
  <si>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</si>
  <si>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</si>
  <si>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</si>
  <si>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</si>
  <si>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</si>
  <si>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</si>
  <si>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</si>
  <si>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</si>
  <si>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</si>
  <si>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</si>
  <si>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</si>
  <si>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</si>
  <si>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</si>
  <si>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</si>
  <si>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</si>
  <si>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</si>
  <si>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</si>
  <si>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</si>
  <si>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</si>
  <si>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</si>
  <si>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</si>
  <si>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</si>
  <si>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</si>
  <si>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</si>
  <si>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</si>
  <si>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</si>
  <si>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</si>
  <si>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</si>
  <si>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</si>
  <si>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</si>
  <si>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</si>
  <si>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</si>
  <si>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</si>
  <si>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</si>
  <si>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</si>
  <si>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</si>
  <si>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</si>
  <si>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</si>
  <si>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</si>
  <si>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</si>
  <si>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</si>
  <si>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</si>
  <si>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</si>
  <si>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</si>
  <si>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</si>
  <si>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</si>
  <si>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</si>
  <si>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</si>
  <si>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</si>
  <si>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</si>
  <si>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</si>
  <si>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</si>
  <si>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</si>
  <si>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</si>
  <si>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</si>
  <si>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</si>
  <si>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</si>
  <si>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</si>
  <si>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</si>
  <si>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</si>
  <si>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</si>
  <si>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</si>
  <si>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</si>
  <si>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</si>
  <si>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</si>
  <si>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</si>
  <si>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</si>
  <si>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</si>
  <si>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</si>
  <si>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</si>
  <si>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</si>
  <si>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</si>
  <si>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</si>
  <si>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</si>
  <si>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</si>
  <si>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</si>
  <si>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</si>
  <si>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</si>
  <si>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</si>
  <si>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</si>
  <si>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</si>
  <si>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</si>
  <si>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</si>
  <si>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</si>
  <si>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</si>
  <si>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</si>
  <si>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</si>
  <si>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</si>
  <si>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</si>
  <si>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</si>
  <si>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</si>
  <si>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</si>
  <si>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</si>
  <si>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</si>
  <si>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</si>
  <si>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</si>
  <si>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</si>
  <si>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</si>
  <si>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</si>
  <si>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</si>
  <si>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</si>
  <si>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</si>
  <si>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</si>
  <si>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</si>
  <si>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</si>
  <si>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</si>
  <si>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</si>
  <si>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</si>
  <si>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</si>
  <si>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</si>
  <si>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</si>
  <si>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</si>
  <si>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</si>
  <si>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</si>
  <si>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</si>
  <si>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</si>
  <si>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</si>
  <si>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</si>
  <si>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</si>
  <si>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</si>
  <si>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</si>
  <si>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</si>
  <si>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</si>
  <si>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</si>
  <si>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</si>
  <si>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</si>
  <si>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</si>
  <si>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</si>
  <si>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</si>
  <si>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</si>
  <si>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</si>
  <si>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</si>
  <si>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</si>
  <si>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</si>
  <si>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</si>
  <si>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</si>
  <si>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</si>
  <si>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</si>
  <si>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</si>
  <si>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</si>
  <si>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</si>
  <si>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</si>
  <si>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</si>
  <si>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</si>
  <si>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</si>
  <si>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</si>
  <si>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</si>
  <si>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</si>
  <si>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</si>
  <si>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</si>
  <si>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</si>
  <si>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</si>
  <si>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</si>
  <si>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</si>
  <si>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</si>
  <si>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</si>
  <si>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</si>
  <si>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</si>
  <si>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</si>
  <si>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</si>
  <si>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</si>
  <si>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</si>
  <si>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</si>
  <si>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</si>
  <si>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</si>
  <si>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</si>
  <si>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</si>
  <si>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</si>
  <si>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</si>
  <si>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</si>
  <si>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</si>
  <si>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</si>
  <si>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</si>
  <si>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</si>
  <si>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</si>
  <si>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</si>
  <si>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</si>
  <si>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</si>
  <si>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</si>
  <si>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</si>
  <si>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</si>
  <si>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</si>
  <si>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</si>
  <si>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</si>
  <si>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</si>
  <si>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</si>
  <si>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</si>
  <si>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</si>
  <si>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</si>
  <si>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</si>
  <si>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</si>
  <si>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</si>
  <si>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</si>
  <si>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</si>
  <si>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</si>
  <si>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</si>
  <si>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</si>
  <si>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</si>
  <si>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</si>
  <si>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</si>
  <si>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</si>
  <si>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</si>
  <si>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</si>
  <si>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</si>
  <si>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</si>
  <si>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</si>
  <si>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</si>
  <si>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</si>
  <si>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</si>
  <si>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</si>
  <si>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</si>
  <si>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</si>
  <si>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</si>
  <si>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</si>
  <si>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</si>
  <si>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</si>
  <si>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</si>
  <si>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</si>
  <si>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</si>
  <si>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</si>
  <si>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</si>
  <si>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</si>
  <si>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</si>
  <si>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</si>
  <si>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</si>
  <si>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</si>
  <si>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</si>
  <si>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</si>
  <si>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</si>
  <si>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</si>
  <si>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</si>
  <si>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</si>
  <si>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</si>
  <si>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</si>
  <si>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</si>
  <si>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</si>
  <si>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</si>
  <si>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</si>
  <si>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</si>
  <si>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</si>
  <si>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</si>
  <si>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</si>
  <si>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</si>
  <si>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</si>
  <si>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</si>
  <si>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</si>
  <si>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</si>
  <si>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</si>
  <si>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</si>
  <si>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</si>
  <si>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</si>
  <si>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</si>
  <si>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</si>
  <si>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</si>
  <si>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</si>
  <si>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</si>
  <si>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</si>
  <si>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</si>
  <si>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</si>
  <si>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</si>
  <si>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</si>
  <si>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</si>
  <si>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</si>
  <si>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</si>
  <si>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</si>
  <si>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</si>
  <si>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</si>
  <si>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</si>
  <si>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</si>
  <si>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</si>
  <si>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</si>
  <si>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</si>
  <si>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</si>
  <si>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</si>
  <si>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</si>
  <si>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</si>
  <si>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</si>
  <si>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</si>
  <si>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</si>
  <si>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</si>
  <si>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</si>
  <si>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</si>
  <si>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</si>
  <si>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</si>
  <si>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</si>
  <si>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</si>
  <si>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</si>
  <si>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</si>
  <si>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</si>
  <si>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</si>
  <si>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</si>
  <si>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</si>
  <si>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</si>
  <si>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</si>
  <si>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</si>
  <si>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</si>
  <si>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</si>
  <si>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</si>
  <si>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</si>
  <si>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</si>
  <si>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</si>
  <si>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</si>
  <si>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</si>
  <si>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</si>
  <si>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</si>
  <si>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</si>
  <si>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</si>
  <si>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</si>
  <si>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</si>
  <si>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</si>
  <si>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</si>
  <si>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</si>
  <si>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</si>
  <si>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</si>
  <si>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</si>
  <si>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</si>
  <si>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</si>
  <si>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</si>
  <si>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</si>
  <si>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</si>
  <si>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</si>
  <si>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</si>
  <si>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</si>
  <si>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</si>
  <si>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</si>
  <si>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</si>
  <si>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</si>
  <si>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</si>
  <si>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</si>
  <si>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</si>
  <si>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</si>
  <si>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</si>
  <si>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</si>
  <si>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</si>
  <si>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</si>
  <si>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</si>
  <si>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</si>
  <si>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</si>
  <si>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</si>
  <si>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</si>
  <si>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</si>
  <si>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</si>
  <si>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</si>
  <si>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</si>
  <si>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</si>
  <si>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</si>
  <si>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</si>
  <si>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</si>
  <si>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</si>
  <si>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</si>
  <si>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</si>
  <si>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</si>
  <si>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</si>
  <si>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</si>
  <si>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</si>
  <si>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</si>
  <si>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</si>
  <si>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</si>
  <si>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</si>
  <si>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</si>
  <si>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</si>
  <si>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</si>
  <si>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</si>
  <si>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</si>
  <si>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</si>
  <si>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</si>
  <si>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</si>
  <si>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</si>
  <si>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</si>
  <si>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</si>
  <si>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</si>
  <si>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</si>
  <si>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</si>
  <si>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</si>
  <si>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</si>
  <si>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</si>
  <si>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</si>
  <si>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</si>
  <si>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</si>
  <si>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</si>
  <si>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</si>
  <si>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</si>
  <si>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</si>
  <si>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</si>
  <si>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</si>
  <si>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</si>
  <si>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</si>
  <si>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</si>
  <si>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</si>
  <si>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</si>
  <si>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</si>
  <si>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</si>
  <si>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</si>
  <si>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</si>
  <si>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</si>
  <si>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</si>
  <si>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</si>
  <si>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</si>
  <si>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</si>
  <si>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</si>
  <si>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</si>
  <si>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</si>
  <si>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</si>
  <si>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</si>
  <si>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</si>
  <si>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</si>
  <si>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</si>
  <si>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</si>
  <si>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</si>
  <si>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</si>
  <si>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</si>
  <si>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</si>
  <si>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</si>
  <si>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</si>
  <si>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</si>
  <si>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</si>
  <si>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</si>
  <si>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</si>
  <si>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</si>
  <si>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</si>
  <si>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</si>
  <si>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</si>
  <si>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</si>
  <si>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</si>
  <si>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</si>
  <si>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</si>
  <si>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</si>
  <si>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</si>
  <si>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</si>
  <si>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</si>
  <si>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</si>
  <si>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</si>
  <si>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</si>
  <si>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</si>
  <si>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</si>
  <si>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</si>
  <si>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</si>
  <si>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</si>
  <si>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</si>
  <si>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</si>
  <si>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</si>
  <si>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</si>
  <si>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</si>
  <si>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</si>
  <si>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</si>
  <si>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</si>
  <si>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</si>
  <si>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</si>
  <si>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</si>
  <si>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</si>
  <si>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</si>
  <si>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</si>
  <si>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</si>
  <si>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</si>
  <si>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</si>
  <si>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</si>
  <si>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</si>
  <si>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</si>
  <si>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</si>
  <si>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</si>
  <si>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</si>
  <si>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</si>
  <si>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</si>
  <si>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</si>
  <si>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</si>
  <si>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</si>
  <si>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</si>
  <si>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</si>
  <si>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</si>
  <si>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</si>
  <si>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</si>
  <si>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</si>
  <si>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</si>
  <si>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</si>
  <si>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</si>
  <si>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</si>
  <si>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</si>
  <si>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</si>
  <si>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</si>
  <si>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</si>
  <si>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</si>
  <si>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</si>
  <si>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</si>
  <si>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</si>
  <si>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</si>
  <si>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</si>
  <si>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</si>
  <si>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</si>
  <si>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</si>
  <si>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</si>
  <si>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</si>
  <si>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</si>
  <si>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</si>
  <si>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</si>
  <si>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</si>
  <si>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</si>
  <si>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</si>
  <si>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</si>
  <si>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</si>
  <si>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</si>
  <si>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</si>
  <si>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</si>
  <si>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</si>
  <si>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</si>
  <si>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</si>
  <si>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</si>
  <si>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</si>
  <si>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</si>
  <si>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</si>
  <si>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</si>
  <si>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</si>
  <si>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</si>
  <si>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</si>
  <si>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</si>
  <si>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</si>
  <si>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</si>
  <si>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</si>
  <si>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</si>
  <si>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</si>
  <si>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</si>
  <si>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</si>
  <si>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</si>
  <si>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</si>
  <si>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</si>
  <si>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</si>
  <si>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</si>
  <si>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</si>
  <si>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</si>
  <si>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</si>
  <si>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</si>
  <si>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</si>
  <si>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</si>
  <si>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</si>
  <si>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</si>
  <si>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</si>
  <si>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</si>
  <si>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</si>
  <si>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</si>
  <si>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</si>
  <si>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</si>
  <si>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</si>
  <si>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</si>
  <si>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</si>
  <si>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</si>
  <si>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</si>
  <si>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</si>
  <si>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</si>
  <si>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</si>
  <si>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</si>
  <si>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</si>
  <si>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</si>
  <si>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</si>
  <si>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</si>
  <si>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</si>
  <si>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</si>
  <si>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</si>
  <si>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</si>
  <si>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</si>
  <si>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</si>
  <si>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</si>
  <si>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</si>
  <si>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</si>
  <si>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</si>
  <si>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</si>
  <si>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</si>
  <si>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</si>
  <si>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</si>
  <si>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</si>
  <si>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</si>
  <si>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</si>
  <si>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</si>
  <si>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</si>
  <si>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</si>
  <si>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</si>
  <si>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</si>
  <si>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</si>
  <si>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</si>
  <si>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</si>
  <si>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</si>
  <si>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</si>
  <si>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</si>
  <si>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</si>
  <si>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</si>
  <si>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</si>
  <si>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</si>
  <si>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</si>
  <si>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</si>
  <si>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</si>
  <si>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</si>
  <si>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</si>
  <si>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</si>
  <si>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</si>
  <si>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</si>
  <si>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</si>
  <si>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</si>
  <si>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</si>
  <si>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</si>
  <si>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</si>
  <si>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</si>
  <si>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</si>
  <si>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</si>
  <si>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</si>
  <si>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</si>
  <si>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</si>
  <si>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</si>
  <si>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</si>
  <si>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</si>
  <si>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</si>
  <si>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</si>
  <si>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</si>
  <si>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</si>
  <si>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</si>
  <si>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</si>
  <si>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</si>
  <si>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</si>
  <si>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</si>
  <si>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</si>
  <si>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</si>
  <si>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</si>
  <si>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</si>
  <si>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</si>
  <si>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</si>
  <si>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</si>
  <si>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</si>
  <si>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</si>
  <si>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</si>
  <si>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</si>
  <si>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</si>
  <si>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</si>
  <si>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</si>
  <si>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</si>
  <si>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</si>
  <si>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</si>
  <si>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</si>
  <si>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</si>
  <si>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</si>
  <si>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</si>
  <si>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</si>
  <si>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</si>
  <si>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</si>
  <si>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</si>
  <si>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</si>
  <si>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</si>
  <si>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</si>
  <si>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</si>
  <si>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</si>
  <si>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</si>
  <si>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</si>
  <si>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</si>
  <si>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</si>
  <si>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</si>
  <si>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</si>
  <si>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</si>
  <si>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</si>
  <si>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</si>
  <si>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</si>
  <si>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</si>
  <si>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</si>
  <si>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</si>
  <si>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</si>
  <si>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</si>
  <si>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</si>
  <si>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</si>
  <si>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</si>
  <si>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</si>
  <si>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</si>
  <si>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</si>
  <si>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</si>
  <si>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</si>
  <si>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</si>
  <si>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</si>
  <si>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</si>
  <si>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</si>
  <si>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</si>
  <si>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</si>
  <si>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</si>
  <si>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</si>
  <si>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</si>
  <si>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</si>
  <si>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</si>
  <si>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</si>
  <si>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</si>
  <si>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</si>
  <si>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</si>
  <si>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</si>
  <si>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</si>
  <si>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</si>
  <si>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</si>
  <si>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</si>
  <si>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</si>
  <si>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</si>
  <si>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</si>
  <si>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</si>
  <si>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</si>
  <si>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</si>
  <si>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</si>
  <si>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</si>
  <si>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</si>
  <si>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</si>
  <si>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</si>
  <si>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</si>
  <si>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</si>
  <si>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</si>
  <si>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</si>
  <si>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</si>
  <si>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</si>
  <si>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</si>
  <si>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</si>
  <si>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</si>
  <si>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</si>
  <si>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</si>
  <si>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</si>
  <si>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</si>
  <si>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</si>
  <si>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</si>
  <si>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</si>
  <si>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</si>
  <si>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</si>
  <si>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</si>
  <si>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</si>
  <si>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</si>
  <si>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</si>
  <si>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</si>
  <si>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</si>
  <si>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</si>
  <si>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</si>
  <si>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</si>
  <si>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</si>
  <si>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</si>
  <si>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</si>
  <si>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</si>
  <si>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</si>
  <si>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</si>
  <si>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</si>
  <si>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</si>
  <si>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</si>
  <si>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</si>
  <si>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</si>
  <si>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</si>
  <si>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</si>
  <si>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</si>
  <si>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</si>
  <si>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</si>
  <si>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</si>
  <si>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</si>
  <si>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</si>
  <si>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</si>
  <si>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</si>
  <si>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</si>
  <si>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</si>
  <si>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</si>
  <si>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</si>
  <si>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</si>
  <si>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</si>
  <si>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</si>
  <si>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</si>
  <si>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</si>
  <si>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</si>
  <si>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</si>
  <si>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</si>
  <si>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</si>
  <si>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</si>
  <si>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</si>
  <si>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</si>
  <si>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</si>
  <si>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</si>
  <si>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</si>
  <si>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</si>
  <si>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</si>
  <si>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</si>
  <si>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</si>
  <si>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</si>
  <si>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</si>
  <si>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</si>
  <si>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</si>
  <si>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</si>
  <si>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</si>
  <si>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</si>
  <si>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</si>
  <si>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</si>
  <si>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</si>
  <si>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</si>
  <si>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</si>
  <si>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</si>
  <si>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</si>
  <si>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</si>
  <si>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</si>
  <si>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</si>
  <si>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</si>
  <si>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</si>
  <si>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</si>
  <si>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</si>
  <si>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</si>
  <si>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</si>
  <si>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</si>
  <si>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</si>
  <si>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</si>
  <si>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</si>
  <si>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</si>
  <si>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</si>
  <si>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</si>
  <si>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</si>
  <si>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</si>
  <si>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</si>
  <si>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</si>
  <si>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</si>
  <si>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</si>
  <si>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</si>
  <si>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</si>
  <si>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</si>
  <si>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</si>
  <si>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</si>
  <si>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</si>
  <si>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</si>
  <si>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</si>
  <si>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</si>
  <si>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</si>
  <si>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</si>
  <si>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</si>
  <si>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</si>
  <si>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</si>
  <si>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</si>
  <si>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</si>
  <si>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</si>
  <si>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</si>
  <si>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</si>
  <si>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</si>
  <si>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</si>
  <si>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</si>
  <si>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</si>
  <si>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</si>
  <si>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</si>
  <si>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</si>
  <si>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</si>
  <si>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</si>
  <si>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</si>
  <si>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</si>
  <si>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</si>
  <si>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</si>
  <si>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</si>
  <si>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</si>
  <si>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</si>
  <si>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</si>
  <si>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</si>
  <si>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</si>
  <si>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</si>
  <si>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</si>
  <si>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</si>
  <si>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</si>
  <si>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</si>
  <si>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</si>
  <si>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</si>
  <si>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</si>
  <si>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</si>
  <si>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</si>
  <si>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</si>
  <si>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</si>
  <si>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</si>
  <si>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</si>
  <si>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</si>
  <si>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</si>
  <si>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</si>
  <si>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</si>
  <si>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</si>
  <si>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</si>
  <si>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</si>
  <si>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</si>
  <si>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</si>
  <si>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</si>
  <si>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</si>
  <si>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</si>
  <si>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</si>
  <si>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</si>
  <si>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</si>
  <si>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</si>
  <si>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</si>
  <si>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</si>
  <si>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</si>
  <si>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</si>
  <si>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</si>
  <si>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</si>
  <si>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</si>
  <si>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</si>
  <si>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</si>
  <si>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</si>
  <si>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</si>
  <si>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</si>
  <si>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</si>
  <si>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</si>
  <si>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</si>
  <si>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</si>
  <si>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</si>
  <si>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</si>
  <si>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</si>
  <si>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</si>
  <si>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</si>
  <si>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</si>
  <si>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</si>
  <si>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</si>
  <si>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</si>
  <si>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</si>
  <si>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</si>
  <si>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</si>
  <si>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</si>
  <si>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</si>
  <si>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</si>
  <si>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</si>
  <si>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</si>
  <si>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</si>
  <si>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</si>
  <si>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</si>
  <si>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</si>
  <si>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</si>
  <si>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</si>
  <si>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</si>
  <si>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</si>
  <si>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</si>
  <si>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</si>
  <si>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</si>
  <si>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</si>
  <si>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</si>
  <si>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</si>
  <si>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</si>
  <si>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</si>
  <si>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</si>
  <si>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</si>
  <si>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</si>
  <si>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</si>
  <si>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</si>
  <si>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</si>
  <si>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</si>
  <si>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</si>
  <si>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</si>
  <si>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</si>
  <si>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</si>
  <si>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</si>
  <si>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</si>
  <si>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</si>
  <si>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</si>
  <si>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</si>
  <si>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</si>
  <si>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</si>
  <si>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</si>
  <si>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</si>
  <si>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</si>
  <si>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</si>
  <si>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</si>
  <si>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</si>
  <si>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</si>
  <si>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</si>
  <si>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</si>
  <si>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</si>
  <si>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</si>
  <si>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</si>
  <si>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</si>
  <si>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</si>
  <si>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</si>
  <si>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</si>
  <si>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</si>
  <si>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</si>
  <si>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</si>
  <si>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</si>
  <si>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</si>
  <si>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</si>
  <si>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</si>
  <si>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</si>
  <si>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</si>
  <si>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</si>
  <si>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</si>
  <si>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</si>
  <si>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</si>
  <si>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</si>
  <si>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</si>
  <si>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</si>
  <si>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</si>
  <si>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</si>
  <si>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</si>
  <si>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</si>
  <si>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</si>
  <si>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</si>
  <si>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</si>
  <si>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</si>
  <si>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</si>
  <si>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</si>
  <si>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</si>
  <si>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</si>
  <si>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</si>
  <si>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</si>
  <si>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</si>
  <si>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</si>
  <si>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</si>
  <si>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</si>
  <si>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</si>
  <si>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</si>
  <si>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</si>
  <si>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</si>
  <si>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</si>
  <si>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</si>
  <si>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</si>
  <si>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</si>
  <si>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</si>
  <si>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</si>
  <si>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</si>
  <si>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</si>
  <si>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</si>
  <si>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</si>
  <si>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</si>
  <si>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</si>
  <si>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</si>
  <si>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</si>
  <si>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</si>
  <si>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</si>
  <si>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</si>
  <si>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</si>
  <si>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</si>
  <si>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</si>
  <si>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</si>
  <si>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</si>
  <si>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</si>
  <si>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</si>
  <si>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</si>
  <si>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</si>
  <si>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</si>
  <si>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</si>
  <si>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</si>
  <si>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</si>
  <si>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</si>
  <si>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</si>
  <si>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</si>
  <si>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</si>
  <si>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</si>
  <si>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</si>
  <si>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</si>
  <si>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</si>
  <si>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</si>
  <si>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</si>
  <si>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</si>
  <si>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</si>
  <si>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</si>
  <si>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</si>
  <si>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</si>
  <si>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</si>
  <si>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</si>
  <si>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</si>
  <si>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</si>
  <si>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</si>
  <si>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</si>
  <si>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</si>
  <si>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</si>
  <si>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</si>
  <si>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</si>
  <si>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</si>
  <si>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</si>
  <si>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</si>
  <si>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</si>
  <si>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</si>
  <si>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</si>
  <si>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</si>
  <si>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</si>
  <si>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</si>
  <si>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</si>
  <si>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</si>
  <si>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</si>
  <si>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</si>
  <si>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</si>
  <si>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</si>
  <si>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</si>
  <si>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</si>
  <si>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</si>
  <si>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</si>
  <si>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</si>
  <si>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</si>
  <si>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</si>
  <si>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</si>
  <si>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</si>
  <si>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</si>
  <si>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</si>
  <si>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</si>
  <si>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</si>
  <si>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</si>
  <si>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</si>
  <si>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</si>
  <si>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</si>
  <si>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</si>
  <si>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</si>
  <si>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</si>
  <si>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</si>
  <si>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</si>
  <si>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</si>
  <si>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</si>
  <si>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</si>
  <si>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</si>
  <si>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</si>
  <si>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</si>
  <si>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</si>
  <si>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</si>
  <si>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</si>
  <si>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</si>
  <si>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</si>
  <si>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</si>
  <si>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</si>
  <si>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</si>
  <si>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</si>
  <si>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</si>
  <si>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</si>
  <si>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</si>
  <si>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</si>
  <si>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</si>
  <si>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</si>
  <si>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</si>
  <si>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</si>
  <si>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</si>
  <si>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</si>
  <si>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</si>
  <si>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</si>
  <si>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</si>
  <si>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</si>
  <si>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</si>
  <si>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</si>
  <si>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</si>
  <si>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</si>
  <si>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</si>
  <si>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</si>
  <si>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</si>
  <si>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</si>
  <si>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</si>
  <si>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</si>
  <si>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</si>
  <si>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</si>
  <si>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</si>
  <si>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</si>
  <si>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</si>
  <si>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</si>
  <si>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</si>
  <si>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</si>
  <si>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</si>
  <si>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</si>
  <si>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</si>
  <si>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</si>
  <si>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</si>
  <si>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</si>
  <si>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</si>
  <si>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</si>
  <si>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</si>
  <si>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</si>
  <si>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</si>
  <si>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</si>
  <si>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</si>
  <si>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</si>
  <si>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</si>
  <si>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</si>
  <si>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</si>
  <si>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</si>
  <si>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</si>
  <si>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</si>
  <si>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</si>
  <si>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</si>
  <si>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</si>
  <si>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</si>
  <si>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</si>
  <si>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</si>
  <si>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</si>
  <si>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</si>
  <si>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</si>
  <si>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</si>
  <si>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</si>
  <si>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</si>
  <si>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</si>
  <si>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</si>
  <si>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</si>
  <si>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</si>
  <si>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</si>
  <si>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</si>
  <si>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</si>
  <si>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</si>
  <si>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</si>
  <si>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</si>
  <si>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</si>
  <si>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</si>
  <si>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</si>
  <si>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</si>
  <si>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</si>
  <si>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</si>
  <si>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</si>
  <si>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</si>
  <si>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</si>
  <si>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</si>
  <si>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</si>
  <si>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</si>
  <si>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</si>
  <si>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</si>
  <si>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</si>
  <si>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</si>
  <si>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</si>
  <si>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</si>
  <si>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</si>
  <si>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</si>
  <si>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</si>
  <si>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</si>
  <si>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</si>
  <si>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</si>
  <si>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</si>
  <si>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</si>
  <si>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</si>
  <si>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</si>
  <si>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</si>
  <si>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</si>
  <si>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</si>
  <si>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</si>
  <si>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</si>
  <si>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</si>
  <si>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</si>
  <si>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</si>
  <si>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</si>
  <si>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</si>
  <si>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</si>
  <si>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</si>
  <si>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</si>
  <si>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</si>
  <si>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</si>
  <si>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</si>
  <si>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</si>
  <si>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</si>
  <si>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</si>
  <si>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</si>
  <si>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</si>
  <si>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</si>
  <si>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</si>
  <si>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</si>
  <si>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</si>
  <si>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</si>
  <si>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</si>
  <si>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</si>
  <si>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</si>
  <si>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</si>
  <si>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</si>
  <si>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</si>
  <si>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</si>
  <si>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</si>
  <si>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</si>
  <si>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</si>
  <si>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</si>
  <si>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</si>
  <si>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</si>
  <si>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</si>
  <si>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</si>
  <si>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</si>
  <si>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</si>
  <si>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</si>
  <si>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</si>
  <si>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</si>
  <si>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</si>
  <si>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</si>
  <si>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</si>
  <si>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</si>
  <si>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</si>
  <si>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</si>
  <si>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</si>
  <si>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</si>
  <si>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</si>
  <si>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</si>
  <si>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</si>
  <si>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</si>
  <si>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</si>
  <si>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</si>
  <si>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</si>
  <si>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</si>
  <si>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</si>
  <si>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</si>
  <si>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</si>
  <si>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</si>
  <si>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</si>
  <si>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</si>
  <si>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</si>
  <si>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</si>
  <si>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</si>
  <si>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</si>
  <si>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</si>
  <si>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</si>
  <si>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</si>
  <si>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</si>
  <si>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</si>
  <si>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</si>
  <si>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</si>
  <si>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</si>
  <si>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</si>
  <si>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</si>
  <si>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</si>
  <si>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</si>
  <si>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</si>
  <si>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</si>
  <si>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</si>
  <si>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</si>
  <si>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</si>
  <si>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</si>
  <si>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</si>
  <si>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</si>
  <si>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</si>
  <si>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</si>
  <si>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</si>
  <si>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</si>
  <si>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</si>
  <si>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</si>
  <si>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</si>
  <si>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</si>
  <si>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</si>
  <si>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</si>
  <si>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</si>
  <si>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</si>
  <si>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</si>
  <si>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</si>
  <si>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</si>
  <si>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</si>
  <si>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</si>
  <si>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</si>
  <si>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</si>
  <si>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</si>
  <si>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</si>
  <si>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</si>
  <si>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</si>
  <si>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</si>
  <si>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</si>
  <si>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</si>
  <si>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</si>
  <si>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</si>
  <si>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</si>
  <si>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</si>
  <si>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</si>
  <si>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</si>
  <si>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</si>
  <si>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</si>
  <si>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</si>
  <si>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</si>
  <si>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</si>
  <si>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</si>
  <si>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</si>
  <si>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</si>
  <si>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</si>
  <si>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</si>
  <si>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</si>
  <si>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</si>
  <si>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</si>
  <si>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</si>
  <si>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</si>
  <si>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</si>
  <si>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</si>
  <si>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</si>
  <si>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</si>
  <si>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</si>
  <si>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</si>
  <si>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</si>
  <si>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</si>
  <si>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</si>
  <si>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</si>
  <si>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</si>
  <si>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</si>
  <si>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</si>
  <si>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</si>
  <si>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</si>
  <si>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</si>
  <si>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</si>
  <si>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</si>
  <si>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</si>
  <si>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</si>
  <si>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</si>
  <si>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</si>
  <si>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</si>
  <si>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</si>
  <si>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</si>
  <si>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</si>
  <si>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</si>
  <si>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</si>
  <si>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</si>
  <si>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</si>
  <si>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</si>
  <si>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</si>
  <si>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</si>
  <si>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</si>
  <si>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</si>
  <si>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</si>
  <si>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</si>
  <si>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</si>
  <si>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</si>
  <si>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</si>
  <si>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</si>
  <si>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</si>
  <si>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</si>
  <si>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</si>
  <si>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</si>
  <si>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</si>
  <si>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</si>
  <si>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</si>
  <si>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</si>
  <si>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</si>
  <si>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</si>
  <si>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</si>
  <si>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</si>
  <si>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</si>
  <si>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</si>
  <si>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</si>
  <si>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</si>
  <si>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</si>
  <si>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</si>
  <si>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</si>
  <si>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</si>
  <si>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</si>
  <si>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</si>
  <si>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</si>
  <si>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</si>
  <si>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</si>
  <si>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</si>
  <si>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</si>
  <si>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</si>
  <si>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</si>
  <si>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</si>
  <si>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</si>
  <si>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</si>
  <si>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</si>
  <si>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</si>
  <si>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</si>
  <si>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</si>
  <si>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</si>
  <si>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</si>
  <si>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</si>
  <si>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</si>
  <si>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</si>
  <si>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</si>
  <si>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</si>
  <si>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</si>
  <si>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</si>
  <si>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</si>
  <si>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</si>
  <si>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</si>
  <si>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</si>
  <si>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</si>
  <si>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</si>
  <si>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</si>
  <si>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</si>
  <si>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</si>
  <si>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</si>
  <si>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</si>
  <si>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</si>
  <si>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</si>
  <si>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</si>
  <si>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</si>
  <si>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</si>
  <si>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</si>
  <si>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</si>
  <si>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</si>
  <si>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</si>
  <si>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</si>
  <si>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</si>
  <si>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</si>
  <si>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</si>
  <si>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</si>
  <si>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</si>
  <si>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</si>
  <si>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</si>
  <si>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</si>
  <si>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</si>
  <si>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</si>
  <si>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</si>
  <si>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</si>
  <si>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</si>
  <si>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</si>
  <si>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</si>
  <si>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</si>
  <si>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</si>
  <si>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</si>
  <si>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</si>
  <si>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</si>
  <si>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</si>
  <si>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</si>
  <si>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</si>
  <si>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</si>
  <si>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</si>
  <si>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</si>
  <si>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</si>
  <si>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</si>
  <si>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</si>
  <si>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</si>
  <si>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</si>
  <si>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</si>
  <si>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</si>
  <si>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</si>
  <si>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</si>
  <si>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</si>
  <si>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</si>
  <si>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</si>
  <si>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</si>
  <si>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</si>
  <si>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</si>
  <si>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</si>
  <si>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</si>
  <si>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</si>
  <si>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</si>
  <si>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</si>
  <si>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</si>
  <si>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</si>
  <si>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</si>
  <si>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</si>
  <si>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</si>
  <si>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</si>
  <si>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</si>
  <si>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</si>
  <si>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</si>
  <si>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</si>
  <si>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</si>
  <si>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</si>
  <si>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</si>
  <si>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</si>
  <si>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</si>
  <si>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</si>
  <si>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</si>
  <si>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</si>
  <si>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</si>
  <si>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</si>
  <si>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</si>
  <si>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</si>
  <si>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</si>
  <si>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</si>
  <si>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</si>
  <si>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</si>
  <si>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</si>
  <si>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</si>
  <si>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</si>
  <si>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</si>
  <si>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</si>
  <si>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</si>
  <si>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</si>
  <si>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</si>
  <si>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</si>
  <si>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</si>
  <si>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</si>
  <si>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</si>
  <si>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</si>
  <si>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</si>
  <si>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</si>
  <si>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</si>
  <si>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</si>
  <si>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</si>
  <si>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</si>
  <si>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</si>
  <si>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</si>
  <si>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</si>
  <si>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</si>
  <si>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</si>
  <si>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</si>
  <si>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</si>
  <si>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</si>
  <si>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</si>
  <si>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</si>
  <si>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</si>
  <si>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</si>
  <si>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</si>
  <si>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</si>
  <si>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</si>
  <si>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</si>
  <si>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</si>
  <si>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</si>
  <si>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</si>
  <si>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</si>
  <si>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</si>
  <si>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</si>
  <si>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</si>
  <si>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</si>
  <si>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</si>
  <si>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</si>
  <si>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</si>
  <si>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</si>
  <si>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</si>
  <si>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</si>
  <si>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</si>
  <si>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</si>
  <si>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</si>
  <si>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</si>
  <si>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</si>
  <si>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</si>
  <si>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</si>
  <si>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</si>
  <si>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</si>
  <si>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</si>
  <si>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</si>
  <si>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</si>
  <si>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</si>
  <si>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</si>
  <si>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</si>
  <si>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</si>
  <si>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</si>
  <si>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</si>
  <si>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</si>
  <si>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</si>
  <si>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</si>
  <si>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</si>
  <si>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</si>
  <si>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</si>
  <si>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</si>
  <si>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</si>
  <si>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</si>
  <si>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</si>
  <si>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</si>
  <si>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</si>
  <si>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</si>
  <si>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</si>
  <si>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</si>
  <si>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</si>
  <si>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</si>
  <si>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</si>
  <si>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</si>
  <si>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</si>
  <si>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</si>
  <si>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</si>
  <si>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</si>
  <si>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</si>
  <si>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</si>
  <si>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</si>
  <si>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</si>
  <si>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</si>
  <si>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</si>
  <si>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</si>
  <si>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</si>
  <si>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</si>
  <si>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</si>
  <si>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</si>
  <si>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</si>
  <si>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</si>
  <si>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</si>
  <si>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</si>
  <si>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</si>
  <si>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</si>
  <si>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</si>
  <si>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</si>
  <si>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</si>
  <si>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</si>
  <si>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</si>
  <si>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</si>
  <si>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</si>
  <si>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</si>
  <si>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</si>
  <si>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</si>
  <si>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</si>
  <si>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</si>
  <si>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</si>
  <si>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</si>
  <si>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</si>
  <si>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</si>
  <si>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</si>
  <si>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</si>
  <si>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</si>
  <si>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</si>
  <si>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</si>
  <si>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</si>
  <si>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</si>
  <si>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</si>
  <si>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</si>
  <si>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</si>
  <si>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</si>
  <si>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</si>
  <si>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</si>
  <si>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</si>
  <si>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</si>
  <si>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</si>
  <si>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</si>
  <si>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</si>
  <si>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</si>
  <si>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</si>
  <si>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</si>
  <si>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</si>
  <si>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</si>
  <si>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</si>
  <si>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</si>
  <si>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</si>
  <si>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</si>
  <si>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</si>
  <si>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</si>
  <si>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</si>
  <si>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</si>
  <si>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</si>
  <si>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</si>
  <si>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</si>
  <si>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</si>
  <si>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</si>
  <si>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</si>
  <si>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</si>
  <si>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</si>
  <si>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</si>
  <si>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</si>
  <si>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</si>
  <si>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</si>
  <si>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</si>
  <si>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</si>
  <si>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</si>
  <si>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</si>
  <si>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</si>
  <si>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</si>
  <si>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</si>
  <si>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</si>
  <si>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</si>
  <si>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</si>
  <si>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</si>
  <si>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</si>
  <si>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</si>
  <si>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</si>
  <si>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</si>
  <si>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</si>
  <si>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</si>
  <si>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</si>
  <si>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</si>
  <si>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</si>
  <si>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</si>
  <si>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</si>
  <si>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</si>
  <si>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</si>
  <si>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</si>
  <si>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</si>
  <si>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</si>
  <si>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</si>
  <si>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</si>
  <si>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</si>
  <si>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</si>
  <si>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</si>
  <si>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</si>
  <si>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</si>
  <si>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</si>
  <si>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</si>
  <si>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</si>
  <si>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</si>
  <si>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</si>
  <si>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</si>
  <si>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</si>
  <si>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</si>
  <si>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</si>
  <si>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</si>
  <si>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</si>
  <si>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</si>
  <si>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</si>
  <si>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</si>
  <si>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</si>
  <si>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</si>
  <si>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</si>
  <si>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</si>
  <si>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</si>
  <si>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</si>
  <si>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</si>
  <si>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</si>
  <si>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</si>
  <si>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</si>
  <si>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</si>
  <si>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</si>
  <si>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</si>
  <si>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</si>
  <si>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</si>
  <si>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</si>
  <si>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</si>
  <si>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</si>
  <si>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</si>
  <si>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</si>
  <si>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</si>
  <si>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</si>
  <si>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</si>
  <si>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</si>
  <si>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</si>
  <si>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</si>
  <si>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</si>
  <si>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</si>
  <si>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</si>
  <si>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</si>
  <si>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</si>
  <si>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</si>
  <si>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</si>
  <si>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</si>
  <si>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</si>
  <si>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</si>
  <si>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</si>
  <si>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</si>
  <si>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</si>
  <si>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</si>
  <si>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</si>
  <si>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</si>
  <si>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</si>
  <si>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</si>
  <si>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</si>
  <si>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</si>
  <si>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</si>
  <si>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</si>
  <si>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</si>
  <si>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</si>
  <si>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</si>
  <si>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</si>
  <si>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</si>
  <si>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</si>
  <si>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</si>
  <si>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</si>
  <si>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</si>
  <si>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</si>
  <si>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</si>
  <si>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</si>
  <si>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</si>
  <si>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</si>
  <si>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</si>
  <si>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</si>
  <si>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</si>
  <si>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</si>
  <si>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</si>
  <si>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</si>
  <si>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</si>
  <si>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</si>
  <si>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</si>
  <si>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</si>
  <si>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</si>
  <si>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</si>
  <si>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</si>
  <si>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</si>
  <si>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</si>
  <si>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</si>
  <si>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</si>
  <si>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</si>
  <si>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</si>
  <si>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</si>
  <si>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</si>
  <si>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</si>
  <si>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</si>
  <si>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</si>
  <si>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</si>
  <si>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</si>
  <si>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</si>
  <si>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</si>
  <si>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</si>
  <si>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</si>
  <si>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</si>
  <si>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</si>
  <si>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</si>
  <si>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</si>
  <si>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</si>
  <si>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</si>
  <si>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</si>
  <si>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</si>
  <si>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</si>
  <si>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</si>
  <si>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</si>
  <si>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</si>
  <si>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</si>
  <si>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</si>
  <si>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</si>
  <si>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</si>
  <si>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</si>
  <si>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</si>
  <si>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</si>
  <si>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</si>
  <si>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</si>
  <si>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</si>
  <si>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</si>
  <si>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</si>
  <si>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</si>
  <si>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</si>
  <si>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</si>
  <si>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</si>
  <si>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</si>
  <si>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</si>
  <si>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</si>
  <si>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</si>
  <si>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</si>
  <si>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</si>
  <si>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</si>
  <si>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</si>
  <si>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</si>
  <si>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</si>
  <si>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</si>
  <si>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</si>
  <si>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</si>
  <si>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</si>
  <si>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</si>
  <si>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</si>
  <si>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</si>
  <si>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</si>
  <si>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</si>
  <si>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</si>
  <si>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</si>
  <si>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</si>
  <si>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</si>
  <si>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</si>
  <si>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</si>
  <si>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</si>
  <si>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</si>
  <si>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</si>
  <si>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</si>
  <si>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</si>
  <si>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</si>
  <si>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</si>
  <si>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</si>
  <si>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</si>
  <si>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</si>
  <si>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</si>
  <si>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</si>
  <si>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</si>
  <si>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</si>
  <si>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</si>
  <si>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</si>
  <si>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</si>
  <si>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</si>
  <si>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</si>
  <si>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</si>
  <si>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</si>
  <si>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</si>
  <si>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</si>
  <si>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</si>
  <si>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</si>
  <si>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</si>
  <si>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</si>
  <si>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</si>
  <si>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</si>
  <si>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</si>
  <si>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</si>
  <si>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</si>
  <si>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</si>
  <si>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</si>
  <si>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</si>
  <si>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</si>
  <si>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</si>
  <si>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</si>
  <si>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</si>
  <si>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</si>
  <si>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</si>
  <si>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</si>
  <si>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</si>
  <si>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</si>
  <si>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</si>
  <si>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</si>
  <si>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</si>
  <si>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</si>
  <si>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</si>
  <si>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</si>
  <si>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</si>
  <si>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</si>
  <si>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</si>
  <si>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</si>
  <si>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</si>
  <si>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</si>
  <si>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</si>
  <si>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</si>
  <si>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</si>
  <si>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</si>
  <si>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</si>
  <si>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</si>
  <si>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</si>
  <si>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</si>
  <si>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</si>
  <si>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</si>
  <si>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</si>
  <si>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</si>
  <si>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</si>
  <si>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</si>
  <si>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</si>
  <si>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</si>
  <si>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</si>
  <si>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</si>
  <si>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</si>
  <si>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</si>
  <si>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</si>
  <si>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</si>
  <si>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</si>
  <si>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</si>
  <si>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</si>
  <si>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</si>
  <si>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</si>
  <si>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</si>
  <si>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</si>
  <si>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</si>
  <si>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</si>
  <si>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</si>
  <si>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</si>
  <si>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</si>
  <si>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</si>
  <si>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</si>
  <si>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</si>
  <si>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</si>
  <si>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</si>
  <si>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</si>
  <si>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</si>
  <si>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</si>
  <si>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</si>
  <si>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</si>
  <si>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</si>
  <si>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</si>
  <si>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</si>
  <si>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</si>
  <si>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</si>
  <si>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</si>
  <si>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</si>
  <si>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</si>
  <si>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</si>
  <si>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</si>
  <si>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</si>
  <si>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</si>
  <si>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</si>
  <si>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</si>
  <si>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</si>
  <si>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</si>
  <si>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</si>
  <si>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</si>
  <si>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</si>
  <si>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</si>
  <si>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</si>
  <si>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</si>
  <si>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</si>
  <si>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</si>
  <si>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</si>
  <si>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</si>
  <si>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</si>
  <si>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</si>
  <si>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</si>
  <si>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</si>
  <si>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</si>
  <si>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</si>
  <si>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</si>
  <si>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</si>
  <si>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</si>
  <si>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</si>
  <si>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</si>
  <si>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</si>
  <si>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</si>
  <si>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</si>
  <si>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</si>
  <si>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</si>
  <si>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</si>
  <si>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</si>
  <si>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</si>
  <si>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</si>
  <si>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</si>
  <si>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</si>
  <si>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</si>
  <si>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</si>
  <si>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</si>
  <si>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</si>
  <si>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</si>
  <si>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</si>
  <si>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</si>
  <si>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</si>
  <si>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</si>
  <si>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</si>
  <si>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</si>
  <si>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</si>
  <si>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</si>
  <si>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</si>
  <si>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</si>
  <si>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</si>
  <si>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</si>
  <si>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</si>
  <si>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</si>
  <si>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</si>
  <si>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</si>
  <si>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</si>
  <si>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</si>
  <si>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</si>
  <si>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</si>
  <si>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</si>
  <si>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</si>
  <si>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</si>
  <si>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</si>
  <si>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</si>
  <si>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</si>
  <si>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</si>
  <si>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</si>
  <si>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</si>
  <si>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</si>
  <si>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</si>
  <si>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</si>
  <si>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</si>
  <si>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</si>
  <si>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</si>
  <si>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</si>
  <si>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</si>
  <si>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</si>
  <si>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</si>
  <si>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</si>
  <si>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</si>
  <si>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</si>
  <si>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</si>
  <si>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</si>
  <si>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</si>
  <si>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</si>
  <si>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</si>
  <si>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</si>
  <si>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</si>
  <si>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</si>
  <si>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</si>
  <si>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</si>
  <si>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</si>
  <si>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</si>
  <si>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</si>
  <si>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</si>
  <si>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</si>
  <si>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</si>
  <si>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</si>
  <si>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</si>
  <si>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</si>
  <si>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</si>
  <si>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</si>
  <si>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</si>
  <si>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</si>
  <si>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</si>
  <si>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</si>
  <si>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</si>
  <si>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</si>
  <si>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</si>
  <si>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</si>
  <si>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</si>
  <si>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</si>
  <si>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</si>
  <si>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</si>
  <si>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</si>
  <si>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</si>
  <si>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</si>
  <si>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</si>
  <si>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</si>
  <si>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</si>
  <si>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</si>
  <si>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</si>
  <si>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</si>
  <si>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</si>
  <si>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</si>
  <si>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</si>
  <si>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</si>
  <si>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</si>
  <si>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</si>
  <si>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</si>
  <si>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</si>
  <si>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</si>
  <si>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</si>
  <si>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</si>
  <si>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</si>
  <si>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</si>
  <si>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</si>
  <si>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</si>
  <si>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</si>
  <si>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</si>
  <si>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</si>
  <si>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</si>
  <si>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</si>
  <si>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</si>
  <si>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</si>
  <si>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</si>
  <si>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</si>
  <si>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</si>
  <si>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</si>
  <si>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</si>
  <si>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</si>
  <si>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</si>
  <si>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</si>
  <si>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</si>
  <si>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</si>
  <si>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</si>
  <si>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</si>
  <si>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</si>
  <si>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</si>
  <si>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</si>
  <si>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</si>
  <si>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</si>
  <si>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</si>
  <si>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</si>
  <si>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</si>
  <si>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</si>
  <si>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</si>
  <si>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</si>
  <si>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</si>
  <si>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</si>
  <si>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</si>
  <si>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</si>
  <si>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</si>
  <si>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</si>
  <si>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</si>
  <si>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</si>
  <si>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</si>
  <si>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</si>
  <si>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</si>
  <si>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</si>
  <si>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</si>
  <si>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</si>
  <si>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</si>
  <si>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</si>
  <si>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</si>
  <si>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</si>
  <si>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</si>
  <si>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</si>
  <si>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</si>
  <si>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</si>
  <si>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</si>
  <si>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</si>
  <si>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</si>
  <si>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</si>
  <si>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</si>
  <si>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</si>
  <si>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</si>
  <si>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</si>
  <si>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</si>
  <si>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</si>
  <si>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</si>
  <si>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</si>
  <si>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</si>
  <si>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</si>
  <si>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</si>
  <si>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</si>
  <si>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</si>
  <si>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</si>
  <si>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</si>
  <si>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</si>
  <si>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</si>
  <si>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</si>
  <si>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</si>
  <si>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</si>
  <si>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</si>
  <si>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</si>
  <si>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</si>
  <si>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</si>
  <si>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</si>
  <si>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</si>
  <si>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</si>
  <si>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</si>
  <si>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</si>
  <si>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</si>
  <si>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</si>
  <si>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</si>
  <si>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</si>
  <si>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</si>
  <si>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</si>
  <si>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</si>
  <si>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</si>
  <si>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</si>
  <si>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</si>
  <si>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</si>
  <si>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</si>
  <si>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</si>
  <si>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</si>
  <si>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</si>
  <si>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</si>
  <si>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</si>
  <si>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</si>
  <si>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</si>
  <si>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</si>
  <si>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</si>
  <si>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</si>
  <si>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</si>
  <si>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</si>
  <si>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</si>
  <si>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</si>
  <si>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</si>
  <si>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</si>
  <si>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</si>
  <si>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</si>
  <si>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</si>
  <si>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</si>
  <si>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</si>
  <si>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</si>
  <si>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</si>
  <si>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</si>
  <si>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</si>
  <si>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</si>
  <si>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</si>
  <si>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</si>
  <si>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</si>
  <si>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</si>
  <si>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</si>
  <si>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</si>
  <si>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</si>
  <si>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</si>
  <si>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</si>
  <si>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</si>
  <si>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</si>
  <si>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</si>
  <si>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</si>
  <si>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</si>
  <si>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</si>
  <si>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</si>
  <si>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</si>
  <si>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</si>
  <si>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</si>
  <si>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</si>
  <si>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</si>
  <si>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</si>
  <si>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</si>
  <si>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</si>
  <si>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</si>
  <si>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</si>
  <si>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</si>
  <si>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</si>
  <si>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</si>
  <si>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</si>
  <si>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</si>
  <si>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</si>
  <si>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</si>
  <si>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</si>
  <si>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</si>
  <si>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</si>
  <si>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</si>
  <si>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</si>
  <si>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</si>
  <si>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</si>
  <si>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</si>
  <si>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</si>
  <si>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</si>
  <si>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</si>
  <si>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</si>
  <si>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</si>
  <si>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</si>
  <si>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</si>
  <si>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</si>
  <si>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</si>
  <si>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</si>
  <si>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</si>
  <si>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</si>
  <si>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</si>
  <si>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</si>
  <si>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</si>
  <si>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</si>
  <si>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</si>
  <si>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</si>
  <si>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</si>
  <si>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</si>
  <si>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</si>
  <si>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</si>
  <si>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</si>
  <si>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</si>
  <si>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</si>
  <si>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</si>
  <si>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</si>
  <si>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</si>
  <si>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</si>
  <si>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</si>
  <si>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</si>
  <si>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</si>
  <si>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</si>
  <si>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</si>
  <si>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</si>
  <si>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</si>
  <si>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</si>
  <si>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</si>
  <si>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</si>
  <si>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</si>
  <si>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</si>
  <si>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</si>
  <si>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</si>
  <si>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</si>
  <si>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</si>
  <si>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</si>
  <si>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</si>
  <si>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</si>
  <si>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</si>
  <si>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</si>
  <si>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</si>
  <si>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</si>
  <si>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</si>
  <si>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</si>
  <si>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</si>
  <si>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</si>
  <si>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</si>
  <si>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</si>
  <si>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</si>
  <si>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</si>
  <si>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</si>
  <si>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</si>
  <si>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</si>
  <si>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</si>
  <si>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</si>
  <si>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</si>
  <si>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</si>
  <si>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</si>
  <si>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</si>
  <si>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</si>
  <si>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</si>
  <si>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</si>
  <si>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</si>
  <si>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</si>
  <si>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</si>
  <si>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</si>
  <si>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</si>
  <si>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</si>
  <si>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</si>
  <si>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</si>
  <si>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</si>
  <si>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</si>
  <si>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</si>
  <si>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</si>
  <si>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</si>
  <si>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</si>
  <si>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</si>
  <si>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</si>
  <si>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</si>
  <si>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</si>
  <si>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</si>
  <si>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</si>
  <si>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</si>
  <si>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</si>
  <si>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</si>
  <si>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</si>
  <si>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</si>
  <si>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</si>
  <si>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</si>
  <si>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</si>
  <si>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</si>
  <si>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</si>
  <si>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</si>
  <si>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</si>
  <si>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</si>
  <si>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</si>
  <si>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</si>
  <si>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</si>
  <si>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</si>
  <si>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</si>
  <si>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</si>
  <si>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</si>
  <si>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</si>
  <si>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</si>
  <si>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</si>
  <si>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</si>
  <si>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</si>
  <si>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</si>
  <si>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</si>
  <si>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</si>
  <si>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</si>
  <si>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</si>
  <si>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</si>
  <si>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</si>
  <si>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</si>
  <si>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</si>
  <si>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</si>
  <si>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</si>
  <si>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</si>
  <si>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</si>
  <si>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</si>
  <si>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</si>
  <si>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</si>
  <si>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</si>
  <si>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</si>
  <si>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</si>
  <si>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</si>
  <si>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</si>
  <si>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</si>
  <si>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</si>
  <si>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</si>
  <si>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</si>
  <si>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</si>
  <si>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</si>
  <si>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</si>
  <si>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</si>
  <si>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</si>
  <si>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</si>
  <si>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</si>
  <si>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</si>
  <si>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</si>
  <si>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</si>
  <si>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</si>
  <si>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</si>
  <si>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</si>
  <si>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</si>
  <si>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</si>
  <si>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</si>
  <si>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</si>
  <si>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</si>
  <si>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</si>
  <si>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</si>
  <si>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</si>
  <si>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</si>
  <si>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</si>
  <si>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</si>
  <si>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</si>
  <si>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</si>
  <si>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</si>
  <si>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</si>
  <si>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</si>
  <si>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</si>
  <si>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</si>
  <si>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</si>
  <si>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</si>
  <si>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</si>
  <si>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</si>
  <si>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</si>
  <si>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</si>
  <si>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</si>
  <si>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</si>
  <si>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</si>
  <si>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</si>
  <si>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</si>
  <si>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</si>
  <si>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</si>
  <si>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</si>
  <si>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</si>
  <si>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</si>
  <si>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</si>
  <si>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</si>
  <si>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</si>
  <si>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</si>
  <si>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</si>
  <si>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</si>
  <si>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</si>
  <si>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</si>
  <si>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</si>
  <si>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</si>
  <si>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</si>
  <si>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</si>
  <si>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</si>
  <si>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</si>
  <si>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</si>
  <si>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</si>
  <si>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</si>
  <si>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</si>
  <si>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</si>
  <si>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</si>
  <si>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</si>
  <si>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</si>
  <si>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</si>
  <si>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</si>
  <si>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</si>
  <si>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</si>
  <si>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</si>
  <si>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</si>
  <si>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</si>
  <si>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</si>
  <si>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</si>
  <si>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</si>
  <si>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</si>
  <si>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</si>
  <si>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</si>
  <si>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</si>
  <si>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</si>
  <si>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</si>
  <si>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</si>
  <si>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</si>
  <si>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</si>
  <si>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</si>
  <si>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</si>
  <si>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</si>
  <si>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</si>
  <si>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</si>
  <si>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</si>
  <si>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</si>
  <si>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</si>
  <si>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</si>
  <si>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</si>
  <si>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</si>
  <si>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</si>
  <si>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</si>
  <si>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</si>
  <si>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</si>
  <si>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</si>
  <si>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</si>
  <si>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</si>
  <si>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</si>
  <si>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</si>
  <si>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</si>
  <si>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</si>
  <si>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</si>
  <si>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</si>
  <si>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</si>
  <si>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</si>
  <si>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</si>
  <si>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</si>
  <si>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</si>
  <si>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</si>
  <si>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</si>
  <si>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</si>
  <si>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</si>
  <si>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</si>
  <si>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</si>
  <si>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</si>
  <si>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</si>
  <si>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</si>
  <si>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</si>
  <si>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</si>
  <si>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</si>
  <si>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</si>
  <si>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</si>
  <si>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</si>
  <si>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</si>
  <si>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</si>
  <si>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</si>
  <si>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</si>
  <si>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</si>
  <si>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</si>
  <si>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</si>
  <si>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</si>
  <si>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</si>
  <si>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</si>
  <si>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</si>
  <si>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</si>
  <si>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</si>
  <si>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</si>
  <si>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</si>
  <si>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</si>
  <si>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</si>
  <si>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</si>
  <si>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</si>
  <si>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</si>
  <si>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</si>
  <si>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</si>
  <si>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</si>
  <si>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</si>
  <si>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</si>
  <si>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</si>
  <si>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</si>
  <si>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</si>
  <si>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</si>
  <si>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</si>
  <si>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</si>
  <si>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</si>
  <si>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</si>
  <si>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</si>
  <si>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</si>
  <si>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</si>
  <si>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</si>
  <si>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</si>
  <si>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</si>
  <si>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</si>
  <si>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</si>
  <si>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</si>
  <si>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</si>
  <si>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</si>
  <si>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</si>
  <si>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</si>
  <si>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</si>
  <si>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</si>
  <si>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</si>
  <si>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</si>
  <si>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</si>
  <si>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</si>
  <si>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</si>
  <si>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</si>
  <si>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</si>
  <si>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</si>
  <si>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</si>
  <si>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</si>
  <si>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</si>
  <si>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</si>
  <si>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</si>
  <si>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</si>
  <si>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</si>
  <si>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</si>
  <si>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</si>
  <si>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</si>
  <si>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</si>
  <si>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</si>
  <si>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</si>
  <si>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</si>
  <si>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</si>
  <si>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</si>
  <si>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</si>
  <si>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</si>
  <si>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</si>
  <si>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</si>
  <si>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</si>
  <si>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</si>
  <si>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</si>
  <si>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</si>
  <si>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</si>
  <si>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</si>
  <si>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</si>
  <si>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</si>
  <si>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</si>
  <si>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</si>
  <si>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</si>
  <si>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</si>
  <si>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</si>
  <si>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</si>
  <si>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</si>
  <si>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</si>
  <si>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</si>
  <si>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</si>
  <si>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</si>
  <si>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</si>
  <si>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</si>
  <si>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</si>
  <si>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</si>
  <si>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</si>
  <si>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</si>
  <si>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</si>
  <si>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</si>
  <si>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</si>
  <si>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</si>
  <si>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</si>
  <si>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</si>
  <si>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</si>
  <si>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</si>
  <si>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</si>
  <si>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</si>
  <si>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</si>
  <si>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</si>
  <si>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</si>
  <si>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</si>
  <si>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</si>
  <si>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</si>
  <si>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</si>
  <si>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</si>
  <si>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</si>
  <si>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</si>
  <si>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</si>
  <si>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</si>
  <si>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</si>
  <si>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</si>
  <si>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</si>
  <si>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</si>
  <si>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</si>
  <si>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</si>
  <si>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</si>
  <si>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</si>
  <si>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</si>
  <si>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</si>
  <si>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</si>
  <si>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</si>
  <si>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</si>
  <si>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</si>
  <si>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</si>
  <si>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</si>
  <si>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</si>
  <si>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</si>
  <si>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</si>
  <si>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</si>
  <si>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</si>
  <si>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</si>
  <si>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</si>
  <si>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</si>
  <si>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</si>
  <si>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</si>
  <si>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</si>
  <si>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</si>
  <si>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</si>
  <si>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</si>
  <si>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</si>
  <si>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</si>
  <si>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</si>
  <si>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</si>
  <si>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</si>
  <si>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</si>
  <si>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</si>
  <si>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</si>
  <si>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</si>
  <si>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</si>
  <si>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</si>
  <si>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</si>
  <si>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</si>
  <si>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</si>
  <si>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</si>
  <si>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</si>
  <si>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</si>
  <si>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</si>
  <si>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</si>
  <si>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</si>
  <si>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</si>
  <si>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</si>
  <si>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</si>
  <si>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</si>
  <si>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</si>
  <si>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</si>
  <si>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</si>
  <si>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</si>
  <si>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</si>
  <si>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</si>
  <si>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</si>
  <si>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</si>
  <si>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</si>
  <si>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</si>
  <si>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</si>
  <si>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</si>
  <si>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</si>
  <si>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</si>
  <si>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</si>
  <si>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</si>
  <si>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</si>
  <si>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</si>
  <si>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</si>
  <si>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</si>
  <si>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</si>
  <si>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</si>
  <si>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</si>
  <si>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</si>
  <si>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</si>
  <si>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</si>
  <si>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</si>
  <si>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</si>
  <si>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</si>
  <si>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</si>
  <si>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</si>
  <si>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</si>
  <si>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</si>
  <si>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</si>
  <si>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</si>
  <si>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</si>
  <si>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</si>
  <si>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</si>
  <si>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</si>
  <si>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</si>
  <si>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</si>
  <si>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</si>
  <si>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</si>
  <si>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</si>
  <si>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</si>
  <si>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</si>
  <si>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</si>
  <si>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</si>
  <si>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</si>
  <si>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</si>
  <si>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</si>
  <si>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</si>
  <si>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</si>
  <si>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</si>
  <si>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</si>
  <si>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</si>
  <si>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</si>
  <si>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</si>
  <si>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</si>
  <si>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</si>
  <si>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</si>
  <si>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</si>
  <si>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</si>
  <si>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</si>
  <si>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</si>
  <si>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</si>
  <si>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</si>
  <si>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</si>
  <si>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</si>
  <si>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</si>
  <si>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</si>
  <si>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</si>
  <si>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</si>
  <si>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</si>
  <si>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</si>
  <si>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</si>
  <si>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</si>
  <si>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</si>
  <si>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</si>
  <si>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</si>
  <si>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</si>
  <si>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</si>
  <si>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</si>
  <si>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</si>
  <si>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</si>
  <si>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</si>
  <si>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</si>
  <si>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</si>
  <si>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</si>
  <si>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</si>
  <si>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</si>
  <si>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</si>
  <si>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</si>
  <si>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</si>
  <si>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</si>
  <si>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</si>
  <si>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</si>
  <si>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</si>
  <si>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</si>
  <si>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</si>
  <si>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</si>
  <si>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</si>
  <si>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</si>
  <si>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</si>
  <si>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</si>
  <si>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</si>
  <si>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</si>
  <si>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</si>
  <si>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</si>
  <si>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</si>
  <si>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</si>
  <si>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</si>
  <si>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</si>
  <si>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</si>
  <si>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</si>
  <si>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</si>
  <si>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</si>
  <si>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</si>
  <si>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</si>
  <si>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</si>
  <si>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</si>
  <si>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</si>
  <si>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</si>
  <si>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</si>
  <si>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</si>
  <si>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</si>
  <si>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</si>
  <si>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</si>
  <si>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</si>
  <si>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</si>
  <si>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</si>
  <si>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</si>
  <si>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</si>
  <si>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</si>
  <si>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</si>
  <si>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</si>
  <si>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</si>
  <si>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</si>
  <si>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</si>
  <si>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</si>
  <si>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</si>
  <si>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</si>
  <si>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</si>
  <si>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</si>
  <si>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</si>
  <si>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</si>
  <si>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</si>
  <si>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</si>
  <si>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</si>
  <si>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</si>
  <si>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</si>
  <si>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</si>
  <si>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</si>
  <si>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</si>
  <si>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</si>
  <si>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</si>
  <si>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</si>
  <si>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</si>
  <si>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</si>
  <si>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</si>
  <si>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</si>
  <si>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</si>
  <si>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</si>
  <si>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</si>
  <si>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</si>
  <si>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</si>
  <si>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</si>
  <si>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</si>
  <si>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</si>
  <si>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</si>
  <si>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</si>
  <si>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</si>
  <si>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</si>
  <si>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</si>
  <si>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</si>
  <si>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</si>
  <si>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</si>
  <si>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</si>
  <si>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</si>
  <si>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</si>
  <si>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</si>
  <si>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</si>
  <si>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</si>
  <si>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</si>
  <si>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</si>
  <si>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</si>
  <si>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</si>
  <si>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</si>
  <si>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</si>
  <si>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</si>
  <si>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</si>
  <si>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</si>
  <si>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</si>
  <si>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</si>
  <si>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</si>
  <si>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</si>
  <si>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</si>
  <si>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</si>
  <si>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</si>
  <si>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</si>
  <si>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</si>
  <si>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</si>
  <si>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</si>
  <si>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</si>
  <si>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</si>
  <si>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</si>
  <si>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</si>
  <si>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</si>
  <si>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</si>
  <si>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</si>
  <si>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</si>
  <si>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</si>
  <si>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</si>
  <si>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</si>
  <si>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</si>
  <si>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</si>
  <si>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</si>
  <si>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</si>
  <si>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</si>
  <si>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</si>
  <si>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</si>
  <si>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</si>
  <si>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</si>
  <si>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</si>
  <si>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</si>
  <si>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</si>
  <si>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</si>
  <si>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</si>
  <si>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</si>
  <si>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</si>
  <si>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</si>
  <si>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</si>
  <si>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</si>
  <si>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</si>
  <si>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</si>
  <si>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</si>
  <si>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</si>
  <si>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</si>
  <si>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</si>
  <si>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</si>
  <si>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</si>
  <si>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</si>
  <si>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</si>
  <si>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</si>
  <si>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</si>
  <si>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</si>
  <si>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</si>
  <si>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</si>
  <si>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</si>
  <si>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</si>
  <si>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</si>
  <si>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</si>
  <si>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</si>
  <si>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</si>
  <si>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</si>
  <si>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</si>
  <si>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</si>
  <si>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</si>
  <si>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</si>
  <si>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</si>
  <si>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</si>
  <si>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</si>
  <si>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</si>
  <si>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</si>
  <si>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</si>
  <si>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</si>
  <si>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</si>
  <si>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</si>
  <si>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</si>
  <si>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</si>
  <si>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</si>
  <si>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</si>
  <si>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</si>
  <si>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</si>
  <si>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</si>
  <si>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</si>
  <si>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</si>
  <si>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</si>
  <si>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</si>
  <si>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</si>
  <si>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</si>
  <si>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</si>
  <si>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</si>
  <si>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</si>
  <si>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</si>
  <si>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</si>
  <si>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</si>
  <si>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</si>
  <si>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</si>
  <si>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</si>
  <si>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</si>
  <si>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</si>
  <si>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</si>
  <si>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</si>
  <si>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</si>
  <si>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</si>
  <si>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</si>
  <si>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</si>
  <si>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</si>
  <si>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</si>
  <si>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</si>
  <si>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</si>
  <si>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</si>
  <si>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</si>
  <si>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</si>
  <si>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</si>
  <si>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</si>
  <si>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</si>
  <si>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</si>
  <si>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</si>
  <si>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</si>
  <si>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</si>
  <si>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</si>
  <si>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</si>
  <si>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</si>
  <si>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</si>
  <si>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</si>
  <si>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</si>
  <si>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</si>
  <si>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</si>
  <si>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</si>
  <si>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</si>
  <si>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</si>
  <si>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</si>
  <si>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</si>
  <si>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</si>
  <si>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</si>
  <si>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</si>
  <si>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</si>
  <si>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</si>
  <si>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</si>
  <si>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</si>
  <si>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</si>
  <si>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</si>
  <si>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</si>
  <si>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</si>
  <si>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</si>
  <si>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</si>
  <si>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</si>
  <si>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</si>
  <si>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</si>
  <si>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</si>
  <si>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</si>
  <si>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</si>
  <si>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</si>
  <si>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</si>
  <si>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</si>
  <si>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</si>
  <si>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</si>
  <si>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</si>
  <si>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</si>
  <si>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</si>
  <si>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</si>
  <si>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</si>
  <si>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</si>
  <si>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</si>
  <si>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</si>
  <si>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</si>
  <si>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</si>
  <si>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</si>
  <si>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</si>
  <si>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</si>
  <si>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</si>
  <si>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</si>
  <si>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</si>
  <si>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</si>
  <si>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</si>
  <si>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</si>
  <si>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</si>
  <si>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</si>
  <si>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</si>
  <si>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</si>
  <si>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</si>
  <si>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</si>
  <si>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</si>
  <si>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</si>
  <si>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</si>
  <si>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</si>
  <si>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</si>
  <si>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</si>
  <si>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</si>
  <si>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</si>
  <si>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</si>
  <si>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</si>
  <si>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</si>
  <si>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</si>
  <si>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</si>
  <si>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</si>
  <si>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</si>
  <si>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</si>
  <si>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</si>
  <si>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</si>
  <si>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</si>
  <si>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</si>
  <si>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</si>
  <si>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</si>
  <si>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</si>
  <si>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</si>
  <si>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</si>
  <si>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</si>
  <si>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</si>
  <si>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</si>
  <si>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</si>
  <si>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</si>
  <si>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</si>
  <si>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</si>
  <si>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</si>
  <si>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</si>
  <si>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</si>
  <si>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</si>
  <si>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</si>
  <si>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</si>
  <si>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</si>
  <si>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</si>
  <si>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</si>
  <si>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</si>
  <si>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</si>
  <si>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</si>
  <si>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</si>
  <si>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</si>
  <si>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</si>
  <si>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</si>
  <si>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</si>
  <si>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</si>
  <si>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</si>
  <si>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</si>
  <si>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</si>
  <si>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</si>
  <si>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</si>
  <si>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</si>
  <si>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</si>
  <si>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</si>
  <si>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</si>
  <si>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</si>
  <si>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</si>
  <si>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</si>
  <si>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</si>
  <si>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</si>
  <si>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</si>
  <si>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</si>
  <si>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</si>
  <si>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</si>
  <si>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</si>
  <si>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</si>
  <si>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</si>
  <si>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</si>
  <si>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</si>
  <si>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</si>
  <si>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</si>
  <si>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</si>
  <si>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</si>
  <si>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</si>
  <si>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</si>
  <si>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</si>
  <si>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</si>
  <si>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</si>
  <si>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</si>
  <si>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</si>
  <si>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</si>
  <si>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</si>
  <si>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</si>
  <si>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</si>
  <si>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</si>
  <si>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</si>
  <si>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</si>
  <si>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</si>
  <si>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</si>
  <si>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</si>
  <si>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</si>
  <si>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</si>
  <si>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</si>
  <si>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</si>
  <si>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</si>
  <si>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</si>
  <si>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</si>
  <si>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</si>
  <si>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</si>
  <si>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</si>
  <si>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</si>
  <si>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</si>
  <si>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</si>
  <si>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</si>
  <si>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</si>
  <si>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</si>
  <si>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</si>
  <si>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</si>
  <si>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</si>
  <si>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</si>
  <si>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</si>
  <si>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</si>
  <si>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</si>
  <si>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</si>
  <si>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</si>
  <si>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</si>
  <si>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</si>
  <si>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</si>
  <si>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</si>
  <si>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</si>
  <si>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</si>
  <si>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</si>
  <si>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</si>
  <si>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</si>
  <si>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</si>
  <si>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</si>
  <si>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</si>
  <si>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</si>
  <si>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</si>
  <si>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</si>
  <si>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</si>
  <si>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</si>
  <si>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</si>
  <si>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</si>
  <si>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</si>
  <si>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</si>
  <si>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</si>
  <si>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</si>
  <si>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</si>
  <si>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</si>
  <si>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</si>
  <si>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</si>
  <si>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</si>
  <si>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</si>
  <si>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</si>
  <si>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</si>
  <si>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</si>
  <si>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</si>
  <si>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</si>
  <si>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</si>
  <si>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</si>
  <si>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</si>
  <si>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</si>
  <si>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</si>
  <si>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</si>
  <si>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</si>
  <si>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</si>
  <si>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</si>
  <si>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</si>
  <si>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</si>
  <si>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</si>
  <si>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</si>
  <si>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</si>
  <si>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</si>
  <si>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</si>
  <si>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</si>
  <si>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</si>
  <si>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</si>
  <si>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</si>
  <si>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</si>
  <si>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</si>
  <si>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</si>
  <si>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</si>
  <si>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</si>
  <si>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</si>
  <si>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</si>
  <si>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</si>
  <si>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</si>
  <si>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</si>
  <si>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</si>
  <si>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</si>
  <si>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</si>
  <si>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</si>
  <si>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</si>
  <si>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</si>
  <si>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</si>
  <si>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</si>
  <si>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</si>
  <si>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</si>
  <si>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</si>
  <si>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</si>
  <si>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</si>
  <si>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</si>
  <si>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</si>
  <si>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</si>
  <si>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</si>
  <si>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</si>
  <si>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</si>
  <si>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</si>
  <si>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</si>
  <si>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</si>
  <si>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</si>
  <si>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</si>
  <si>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</si>
  <si>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</si>
  <si>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</si>
  <si>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</si>
  <si>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</si>
  <si>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</si>
  <si>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</si>
  <si>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</si>
  <si>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</si>
  <si>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</si>
  <si>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</si>
  <si>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</si>
  <si>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</si>
  <si>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</si>
  <si>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</si>
  <si>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</si>
  <si>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</si>
  <si>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</si>
  <si>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</si>
  <si>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</si>
  <si>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</si>
  <si>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</si>
  <si>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</si>
  <si>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</si>
  <si>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</si>
  <si>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</si>
  <si>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</si>
  <si>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</si>
  <si>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</si>
  <si>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</si>
  <si>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</si>
  <si>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</si>
  <si>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</si>
  <si>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</si>
  <si>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</si>
  <si>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</si>
  <si>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</si>
  <si>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</si>
  <si>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</si>
  <si>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</si>
  <si>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</si>
  <si>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</si>
  <si>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</si>
  <si>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</si>
  <si>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</si>
  <si>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</si>
  <si>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</si>
  <si>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</si>
  <si>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</si>
  <si>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</si>
  <si>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</si>
  <si>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</si>
  <si>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</si>
  <si>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</si>
  <si>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</si>
  <si>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</si>
  <si>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</si>
  <si>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</si>
  <si>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</si>
  <si>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</si>
  <si>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</si>
  <si>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</si>
  <si>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</si>
  <si>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</si>
  <si>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</si>
  <si>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</si>
  <si>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</si>
  <si>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</si>
  <si>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</si>
  <si>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</si>
  <si>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</si>
  <si>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</si>
  <si>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</si>
  <si>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</si>
  <si>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</si>
  <si>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</si>
  <si>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</si>
  <si>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</si>
  <si>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</si>
  <si>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</si>
  <si>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</si>
  <si>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</si>
  <si>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</si>
  <si>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</si>
  <si>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</si>
  <si>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</si>
  <si>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</si>
  <si>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</si>
  <si>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</si>
  <si>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</si>
  <si>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</si>
  <si>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</si>
  <si>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</si>
  <si>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</si>
  <si>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</si>
  <si>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</si>
  <si>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</si>
  <si>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</si>
  <si>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</si>
  <si>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</si>
  <si>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</si>
  <si>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</si>
  <si>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</si>
  <si>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</si>
  <si>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</si>
  <si>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</si>
  <si>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</si>
  <si>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</si>
  <si>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</si>
  <si>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</si>
  <si>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</si>
  <si>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</si>
  <si>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</si>
  <si>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</si>
  <si>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</si>
  <si>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</si>
  <si>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</si>
  <si>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</si>
  <si>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</si>
  <si>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</si>
  <si>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</si>
  <si>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</si>
  <si>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</si>
  <si>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</si>
  <si>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</si>
  <si>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</si>
  <si>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</si>
  <si>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</si>
  <si>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</si>
  <si>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</si>
  <si>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</si>
  <si>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</si>
  <si>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</si>
  <si>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</si>
  <si>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</si>
  <si>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</si>
  <si>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</si>
  <si>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</si>
  <si>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</si>
  <si>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</si>
  <si>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</si>
  <si>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</si>
  <si>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</si>
  <si>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</si>
  <si>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</si>
  <si>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</si>
  <si>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</si>
  <si>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</si>
  <si>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</si>
  <si>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</si>
  <si>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</si>
  <si>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</si>
  <si>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</si>
  <si>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</si>
  <si>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</si>
  <si>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</si>
  <si>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</si>
  <si>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</si>
  <si>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</si>
  <si>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</si>
  <si>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</si>
  <si>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</si>
  <si>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</si>
  <si>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</si>
  <si>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</si>
  <si>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</si>
  <si>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</si>
  <si>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</si>
  <si>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</si>
  <si>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</si>
  <si>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</si>
  <si>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</si>
  <si>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</si>
  <si>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</si>
  <si>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</si>
  <si>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</si>
  <si>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</si>
  <si>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</si>
  <si>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</si>
  <si>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</si>
  <si>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</si>
  <si>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</si>
  <si>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</si>
  <si>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</si>
  <si>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</si>
  <si>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</si>
  <si>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</si>
  <si>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</si>
  <si>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</si>
  <si>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</si>
  <si>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</si>
  <si>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</si>
  <si>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</si>
  <si>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</si>
  <si>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</si>
  <si>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</si>
  <si>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</si>
  <si>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</si>
  <si>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</si>
  <si>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</si>
  <si>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</si>
  <si>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</si>
  <si>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</si>
  <si>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</si>
  <si>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</si>
  <si>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</si>
  <si>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</si>
  <si>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</si>
  <si>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</si>
  <si>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</si>
  <si>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</si>
  <si>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</si>
  <si>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</si>
  <si>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</si>
  <si>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</si>
  <si>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</si>
  <si>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</si>
  <si>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</si>
  <si>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</si>
  <si>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</si>
  <si>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</si>
  <si>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</si>
  <si>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</si>
  <si>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</si>
  <si>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</si>
  <si>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</si>
  <si>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</si>
  <si>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</si>
  <si>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</si>
  <si>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</si>
  <si>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</si>
  <si>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</si>
  <si>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</si>
  <si>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</si>
  <si>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</si>
  <si>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</si>
  <si>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</si>
  <si>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</si>
  <si>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</si>
  <si>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</si>
  <si>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</si>
  <si>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</si>
  <si>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</si>
  <si>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</si>
  <si>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</si>
  <si>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</si>
  <si>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</si>
  <si>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</si>
  <si>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</si>
  <si>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</si>
  <si>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</si>
  <si>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</si>
  <si>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</si>
  <si>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</si>
  <si>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</si>
  <si>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</si>
  <si>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</si>
  <si>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</si>
  <si>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</si>
  <si>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</si>
  <si>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</si>
  <si>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</si>
  <si>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</si>
  <si>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</si>
  <si>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</si>
  <si>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</si>
  <si>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</si>
  <si>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</si>
  <si>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</si>
  <si>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</si>
  <si>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</si>
  <si>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</si>
  <si>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</si>
  <si>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</si>
  <si>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</si>
  <si>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</si>
  <si>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</si>
  <si>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</si>
  <si>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</si>
  <si>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</si>
  <si>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</si>
  <si>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</si>
  <si>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</si>
  <si>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</si>
  <si>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</si>
  <si>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</si>
  <si>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</si>
  <si>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</si>
  <si>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</si>
  <si>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</si>
  <si>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</si>
  <si>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</si>
  <si>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</si>
  <si>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</si>
  <si>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</si>
  <si>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</si>
  <si>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</si>
  <si>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</si>
  <si>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</si>
  <si>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</si>
  <si>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</si>
  <si>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</si>
  <si>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</si>
  <si>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</si>
  <si>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</si>
  <si>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</si>
  <si>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</si>
  <si>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</si>
  <si>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</si>
  <si>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</si>
  <si>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</si>
  <si>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</si>
  <si>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</si>
  <si>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</si>
  <si>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</si>
  <si>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</si>
  <si>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</si>
  <si>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</si>
  <si>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</si>
  <si>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</si>
  <si>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</si>
  <si>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</si>
  <si>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</si>
  <si>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</si>
  <si>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</si>
  <si>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</si>
  <si>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</si>
  <si>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</si>
  <si>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</si>
  <si>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</si>
  <si>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</si>
  <si>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</si>
  <si>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</si>
  <si>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</si>
  <si>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</si>
  <si>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</si>
  <si>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</si>
  <si>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</si>
  <si>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</si>
  <si>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</si>
  <si>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</si>
  <si>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</si>
  <si>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</si>
  <si>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</si>
  <si>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</si>
  <si>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</si>
  <si>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</si>
  <si>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</si>
  <si>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</si>
  <si>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</si>
  <si>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</si>
  <si>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</si>
  <si>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</si>
  <si>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</si>
  <si>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</si>
  <si>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</si>
  <si>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</si>
  <si>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</si>
  <si>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</si>
  <si>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</si>
  <si>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</si>
  <si>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</si>
  <si>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</si>
  <si>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</si>
  <si>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</si>
  <si>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</si>
  <si>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</si>
  <si>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</si>
  <si>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</si>
  <si>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</si>
  <si>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</si>
  <si>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</si>
  <si>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</si>
  <si>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</si>
  <si>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</si>
  <si>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</si>
  <si>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</si>
  <si>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</si>
  <si>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</si>
  <si>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</si>
  <si>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</si>
  <si>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</si>
  <si>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</si>
  <si>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</si>
  <si>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</si>
  <si>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</si>
  <si>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</si>
  <si>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</si>
  <si>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</si>
  <si>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</si>
  <si>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</si>
  <si>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</si>
  <si>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</si>
  <si>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</si>
  <si>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</si>
  <si>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</si>
  <si>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</si>
  <si>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</si>
  <si>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</si>
  <si>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</si>
  <si>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</si>
  <si>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</si>
  <si>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</si>
  <si>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</si>
  <si>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</si>
  <si>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</si>
  <si>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</si>
  <si>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</si>
  <si>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</si>
  <si>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</si>
  <si>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</si>
  <si>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</si>
  <si>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</si>
  <si>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</si>
  <si>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</si>
  <si>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</si>
  <si>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</si>
  <si>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</si>
  <si>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</si>
  <si>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</si>
  <si>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</si>
  <si>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</si>
  <si>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</si>
  <si>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</si>
  <si>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</si>
  <si>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</si>
  <si>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</si>
  <si>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</si>
  <si>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</si>
  <si>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</si>
  <si>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</si>
  <si>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</si>
  <si>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</si>
  <si>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</si>
  <si>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</si>
  <si>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</si>
  <si>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</si>
  <si>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</si>
  <si>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</si>
  <si>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</si>
  <si>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</si>
  <si>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</si>
  <si>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</si>
  <si>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</si>
  <si>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</si>
  <si>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</si>
  <si>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</si>
  <si>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</si>
  <si>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</si>
  <si>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</si>
  <si>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</si>
  <si>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</si>
  <si>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</si>
  <si>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</si>
  <si>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</si>
  <si>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</si>
  <si>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</si>
  <si>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</si>
  <si>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</si>
  <si>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</si>
  <si>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</si>
  <si>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</si>
  <si>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</si>
  <si>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</si>
  <si>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</si>
  <si>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</si>
  <si>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</si>
  <si>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</si>
  <si>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</si>
  <si>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</si>
  <si>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</si>
  <si>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</si>
  <si>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</si>
  <si>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</si>
  <si>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</si>
  <si>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</si>
  <si>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</si>
  <si>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</si>
  <si>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</si>
  <si>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</si>
  <si>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</si>
  <si>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</si>
  <si>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</si>
  <si>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</si>
  <si>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</si>
  <si>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</si>
  <si>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</si>
  <si>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</si>
  <si>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</si>
  <si>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</si>
  <si>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</si>
  <si>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</si>
  <si>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</si>
  <si>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</si>
  <si>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</si>
  <si>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</si>
  <si>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</si>
  <si>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</si>
  <si>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</si>
  <si>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</si>
  <si>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</si>
  <si>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</si>
  <si>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</si>
  <si>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</si>
  <si>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</si>
  <si>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</si>
  <si>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</si>
  <si>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</si>
  <si>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</si>
  <si>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</si>
  <si>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</si>
  <si>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</si>
  <si>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</si>
  <si>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</si>
  <si>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</si>
  <si>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</si>
  <si>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</si>
  <si>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</si>
  <si>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</si>
  <si>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</si>
  <si>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</si>
  <si>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</si>
  <si>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</si>
  <si>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</si>
  <si>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</si>
  <si>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</si>
  <si>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</si>
  <si>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</si>
  <si>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</si>
  <si>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</si>
  <si>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</si>
  <si>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</si>
  <si>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</si>
  <si>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</si>
  <si>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</si>
  <si>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</si>
  <si>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</si>
  <si>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</si>
  <si>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</si>
  <si>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</si>
  <si>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</si>
  <si>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</si>
  <si>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</si>
  <si>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</si>
  <si>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</si>
  <si>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</si>
  <si>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</si>
  <si>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</si>
  <si>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</si>
  <si>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</si>
  <si>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</si>
  <si>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</si>
  <si>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</si>
  <si>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</si>
  <si>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</si>
  <si>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</si>
  <si>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</si>
  <si>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</si>
  <si>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</si>
  <si>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</si>
  <si>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</si>
  <si>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</si>
  <si>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</si>
  <si>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</si>
  <si>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</si>
  <si>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</si>
  <si>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</si>
  <si>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</si>
  <si>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</si>
  <si>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</si>
  <si>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</si>
  <si>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</si>
  <si>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</si>
  <si>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</si>
  <si>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</si>
  <si>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</si>
  <si>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</si>
  <si>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</si>
  <si>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</si>
  <si>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</si>
  <si>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</si>
  <si>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</si>
  <si>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</si>
  <si>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</si>
  <si>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</si>
  <si>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</si>
  <si>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</si>
  <si>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</si>
  <si>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</si>
  <si>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</si>
  <si>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</si>
  <si>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</si>
  <si>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</si>
  <si>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</si>
  <si>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</si>
  <si>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</si>
  <si>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</si>
  <si>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</si>
  <si>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</si>
  <si>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</si>
  <si>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</si>
  <si>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</si>
  <si>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</si>
  <si>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</si>
  <si>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</si>
  <si>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</si>
  <si>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</si>
  <si>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</si>
  <si>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</si>
  <si>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</si>
  <si>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</si>
  <si>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</si>
  <si>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</si>
  <si>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</si>
  <si>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</si>
  <si>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</si>
  <si>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</si>
  <si>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</si>
  <si>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</si>
  <si>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</si>
  <si>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</si>
  <si>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</si>
  <si>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</si>
  <si>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</si>
  <si>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</si>
  <si>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</si>
  <si>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</si>
  <si>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</si>
  <si>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</si>
  <si>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</si>
  <si>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</si>
  <si>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</si>
  <si>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</si>
  <si>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</si>
  <si>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</si>
  <si>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</si>
  <si>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</si>
  <si>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</si>
  <si>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</si>
  <si>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</si>
  <si>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</si>
  <si>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</si>
  <si>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</si>
  <si>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</si>
  <si>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</si>
  <si>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</si>
  <si>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</si>
  <si>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</si>
  <si>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</si>
  <si>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</si>
  <si>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</si>
  <si>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</si>
  <si>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</si>
  <si>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</si>
  <si>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</si>
  <si>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</si>
  <si>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</si>
  <si>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</si>
  <si>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</si>
  <si>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</si>
  <si>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</si>
  <si>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</si>
  <si>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</si>
  <si>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</si>
  <si>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</si>
  <si>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</si>
  <si>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</si>
  <si>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</si>
  <si>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</si>
  <si>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</si>
  <si>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</si>
  <si>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</si>
  <si>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</si>
  <si>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</si>
  <si>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</si>
  <si>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</si>
  <si>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</si>
  <si>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</si>
  <si>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</si>
  <si>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</si>
  <si>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</si>
  <si>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</si>
  <si>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</si>
  <si>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</si>
  <si>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</si>
  <si>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</si>
  <si>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</si>
  <si>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</si>
  <si>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</si>
  <si>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</si>
  <si>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</si>
  <si>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</si>
  <si>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</si>
  <si>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</si>
  <si>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</si>
  <si>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</si>
  <si>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</si>
  <si>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</si>
  <si>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</si>
  <si>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</si>
  <si>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</si>
  <si>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</si>
  <si>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</si>
  <si>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</si>
  <si>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</si>
  <si>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</si>
  <si>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</si>
  <si>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</si>
  <si>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</si>
  <si>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</si>
  <si>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</si>
  <si>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</si>
  <si>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</si>
  <si>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</si>
  <si>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</si>
  <si>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</si>
  <si>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</si>
  <si>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</si>
  <si>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</si>
  <si>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</si>
  <si>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</si>
  <si>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</si>
  <si>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</si>
  <si>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</si>
  <si>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</si>
  <si>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</si>
  <si>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</si>
  <si>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</si>
  <si>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</si>
  <si>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</si>
  <si>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</si>
  <si>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</si>
  <si>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</si>
  <si>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</si>
  <si>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</si>
  <si>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</si>
  <si>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</si>
  <si>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</si>
  <si>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</si>
  <si>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</si>
  <si>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</si>
  <si>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</si>
  <si>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</si>
  <si>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</si>
  <si>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</si>
  <si>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</si>
  <si>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</si>
  <si>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</si>
  <si>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</si>
  <si>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</si>
  <si>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</si>
  <si>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</si>
  <si>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</si>
  <si>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</si>
  <si>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</si>
  <si>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</si>
  <si>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</si>
  <si>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</si>
  <si>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</si>
  <si>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</si>
  <si>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</si>
  <si>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</si>
  <si>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</si>
  <si>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</si>
  <si>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</si>
  <si>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</si>
  <si>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</si>
  <si>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</si>
  <si>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</si>
  <si>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</si>
  <si>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</si>
  <si>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</si>
  <si>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</si>
  <si>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</si>
  <si>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</si>
  <si>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</si>
  <si>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</si>
  <si>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</si>
  <si>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</si>
  <si>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</si>
  <si>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</si>
  <si>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</si>
  <si>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</si>
  <si>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</si>
  <si>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</si>
  <si>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</si>
  <si>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</si>
  <si>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</si>
  <si>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</si>
  <si>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</si>
  <si>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</si>
  <si>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</si>
  <si>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</si>
  <si>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</si>
  <si>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</si>
  <si>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</si>
  <si>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</si>
  <si>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</si>
  <si>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</si>
  <si>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</si>
  <si>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</si>
  <si>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</si>
  <si>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</si>
  <si>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</si>
  <si>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</si>
  <si>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</si>
  <si>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</si>
  <si>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</si>
  <si>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</si>
  <si>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</si>
  <si>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</si>
  <si>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</si>
  <si>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</si>
  <si>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</si>
  <si>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</si>
  <si>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</si>
  <si>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</si>
  <si>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</si>
  <si>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</si>
  <si>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</si>
  <si>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</si>
  <si>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</si>
  <si>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</si>
  <si>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</si>
  <si>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</si>
  <si>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</si>
  <si>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</si>
  <si>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</si>
  <si>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</si>
  <si>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</si>
  <si>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</si>
  <si>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</si>
  <si>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</si>
  <si>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</si>
  <si>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</si>
  <si>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</si>
  <si>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</si>
  <si>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</si>
  <si>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</si>
  <si>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</si>
  <si>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</si>
  <si>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</si>
  <si>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</si>
  <si>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</si>
  <si>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</si>
  <si>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</si>
  <si>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</si>
  <si>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</si>
  <si>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</si>
  <si>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</si>
  <si>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</si>
  <si>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</si>
  <si>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</si>
  <si>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</si>
  <si>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</si>
  <si>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</si>
  <si>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</si>
  <si>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</si>
  <si>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</si>
  <si>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</si>
  <si>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</si>
  <si>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</si>
  <si>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</si>
  <si>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</si>
  <si>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</si>
  <si>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</si>
  <si>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</si>
  <si>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</si>
  <si>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</si>
  <si>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</si>
  <si>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</si>
  <si>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</si>
  <si>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</si>
  <si>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</si>
  <si>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</si>
  <si>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</si>
  <si>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</si>
  <si>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</si>
  <si>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</si>
  <si>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</si>
  <si>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</si>
  <si>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</si>
  <si>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</si>
  <si>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</si>
  <si>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</si>
  <si>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</si>
  <si>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</si>
  <si>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</si>
  <si>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</si>
  <si>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</si>
  <si>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</si>
  <si>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</si>
  <si>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</si>
  <si>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</si>
  <si>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</si>
  <si>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</si>
  <si>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</si>
  <si>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</si>
  <si>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</si>
  <si>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</si>
  <si>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</si>
  <si>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</si>
  <si>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</si>
  <si>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</si>
  <si>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</si>
  <si>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</si>
  <si>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</si>
  <si>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</si>
  <si>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</si>
  <si>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</si>
  <si>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</si>
  <si>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</si>
  <si>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</si>
  <si>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</si>
  <si>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</si>
  <si>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</si>
  <si>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</si>
  <si>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</si>
  <si>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</si>
  <si>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</si>
  <si>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</si>
  <si>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</si>
  <si>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</si>
  <si>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</si>
  <si>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</si>
  <si>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</si>
  <si>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</si>
  <si>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</si>
  <si>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</si>
  <si>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</si>
  <si>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</si>
  <si>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</si>
  <si>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</si>
  <si>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</si>
  <si>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</si>
  <si>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</si>
  <si>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</si>
  <si>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</si>
  <si>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</si>
  <si>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</si>
  <si>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</si>
  <si>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</si>
  <si>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</si>
  <si>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</si>
  <si>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</si>
  <si>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</si>
  <si>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</si>
  <si>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</si>
  <si>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</si>
  <si>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</si>
  <si>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</si>
  <si>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</si>
  <si>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</si>
  <si>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</si>
  <si>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</si>
  <si>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</si>
  <si>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</si>
  <si>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</si>
  <si>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</si>
  <si>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</si>
  <si>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</si>
  <si>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</si>
  <si>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</si>
  <si>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</si>
  <si>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</si>
  <si>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</si>
  <si>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</si>
  <si>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</si>
  <si>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</si>
  <si>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</si>
  <si>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</si>
  <si>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</si>
  <si>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</si>
  <si>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</si>
  <si>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</si>
  <si>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</si>
  <si>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</si>
  <si>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</si>
  <si>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</si>
  <si>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</si>
  <si>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</si>
  <si>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</si>
  <si>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</si>
  <si>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</si>
  <si>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</si>
  <si>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</si>
  <si>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</si>
  <si>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</si>
  <si>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</si>
  <si>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</si>
  <si>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</si>
  <si>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</si>
  <si>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</si>
  <si>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</si>
  <si>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</si>
  <si>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</si>
  <si>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</si>
  <si>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</si>
  <si>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</si>
  <si>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</si>
  <si>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</si>
  <si>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</si>
  <si>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</si>
  <si>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</si>
  <si>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</si>
  <si>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</si>
  <si>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</si>
  <si>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</si>
  <si>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</si>
  <si>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</si>
  <si>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</si>
  <si>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</si>
  <si>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</si>
  <si>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</si>
  <si>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</si>
  <si>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</si>
  <si>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</si>
  <si>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</si>
  <si>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</si>
  <si>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</si>
  <si>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</si>
  <si>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</si>
  <si>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</si>
  <si>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</si>
  <si>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</si>
  <si>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</si>
  <si>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</si>
  <si>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</si>
  <si>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</si>
  <si>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</si>
  <si>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</si>
  <si>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</si>
  <si>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</si>
  <si>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</si>
  <si>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</si>
  <si>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</si>
  <si>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</si>
  <si>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</si>
  <si>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</si>
  <si>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</si>
  <si>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</si>
  <si>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</si>
  <si>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</si>
  <si>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</si>
  <si>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</si>
  <si>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</si>
  <si>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</si>
  <si>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</si>
  <si>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</si>
  <si>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</si>
  <si>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</si>
  <si>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</si>
  <si>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</si>
  <si>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</si>
  <si>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</si>
  <si>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</si>
  <si>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</si>
  <si>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</si>
  <si>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</si>
  <si>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</si>
  <si>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</si>
  <si>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</si>
  <si>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</si>
  <si>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</si>
  <si>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</si>
  <si>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</si>
  <si>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</si>
  <si>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</si>
  <si>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</si>
  <si>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</si>
  <si>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</si>
  <si>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</si>
  <si>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</si>
  <si>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</si>
  <si>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</si>
  <si>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</si>
  <si>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</si>
  <si>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</si>
  <si>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</si>
  <si>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</si>
  <si>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</si>
  <si>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</si>
  <si>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</si>
  <si>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</si>
  <si>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</si>
  <si>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</si>
  <si>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</si>
  <si>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</si>
  <si>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</si>
  <si>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</si>
  <si>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</si>
  <si>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</si>
  <si>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</si>
  <si>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</si>
  <si>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</si>
  <si>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</si>
  <si>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</si>
  <si>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</si>
  <si>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</si>
  <si>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</si>
  <si>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</si>
  <si>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</si>
  <si>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</si>
  <si>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</si>
  <si>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</si>
  <si>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</si>
  <si>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</si>
  <si>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</si>
  <si>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</si>
  <si>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</si>
  <si>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</si>
  <si>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</si>
  <si>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</si>
  <si>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</si>
  <si>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</si>
  <si>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</si>
  <si>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</si>
  <si>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</si>
  <si>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</si>
  <si>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</si>
  <si>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</si>
  <si>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</si>
  <si>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</si>
  <si>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</si>
  <si>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</si>
  <si>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</si>
  <si>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</si>
  <si>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</si>
  <si>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</si>
  <si>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</si>
  <si>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</si>
  <si>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</si>
  <si>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</si>
  <si>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</si>
  <si>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</si>
  <si>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</si>
  <si>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</si>
  <si>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</si>
  <si>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</si>
  <si>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</si>
  <si>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</si>
  <si>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</si>
  <si>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</si>
  <si>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</si>
  <si>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</si>
  <si>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</si>
  <si>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</si>
  <si>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</si>
  <si>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</si>
  <si>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</si>
  <si>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</si>
  <si>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</si>
  <si>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</si>
  <si>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</si>
  <si>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</si>
  <si>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</si>
  <si>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</si>
  <si>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</si>
  <si>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</si>
  <si>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</si>
  <si>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</si>
  <si>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</si>
  <si>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</si>
  <si>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</si>
  <si>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</si>
  <si>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</si>
  <si>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</si>
  <si>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</si>
  <si>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</si>
  <si>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</si>
  <si>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</si>
  <si>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</si>
  <si>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</si>
  <si>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</si>
  <si>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</si>
  <si>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</si>
  <si>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</si>
  <si>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</si>
  <si>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</si>
  <si>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</si>
  <si>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</si>
  <si>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</si>
  <si>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</si>
  <si>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</si>
  <si>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</si>
  <si>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</si>
  <si>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</si>
  <si>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</si>
  <si>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</si>
  <si>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</si>
  <si>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</si>
  <si>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</si>
  <si>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</si>
  <si>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</si>
  <si>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</si>
  <si>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</si>
  <si>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</si>
  <si>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</si>
  <si>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</si>
  <si>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</si>
  <si>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</si>
  <si>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</si>
  <si>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</si>
  <si>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</si>
  <si>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</si>
  <si>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</si>
  <si>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</si>
  <si>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</si>
  <si>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</si>
  <si>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</si>
  <si>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</si>
  <si>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</si>
  <si>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</si>
  <si>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</si>
  <si>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</si>
  <si>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</si>
  <si>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</si>
  <si>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</si>
  <si>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</si>
  <si>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</si>
  <si>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</si>
  <si>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</si>
  <si>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</si>
  <si>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</si>
  <si>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</si>
  <si>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</si>
  <si>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</si>
  <si>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</si>
  <si>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</si>
  <si>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</si>
  <si>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</si>
  <si>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</si>
  <si>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</si>
  <si>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</si>
  <si>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</si>
  <si>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</si>
  <si>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</si>
  <si>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</si>
  <si>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</si>
  <si>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</si>
  <si>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</si>
  <si>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</si>
  <si>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</si>
  <si>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</si>
  <si>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</si>
  <si>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</si>
  <si>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</si>
  <si>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</si>
  <si>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</si>
  <si>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</si>
  <si>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</si>
  <si>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</si>
  <si>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</si>
  <si>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</si>
  <si>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</si>
  <si>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</si>
  <si>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</si>
  <si>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</si>
  <si>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</si>
  <si>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</si>
  <si>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</si>
  <si>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</si>
  <si>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</si>
  <si>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</si>
  <si>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</si>
  <si>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</si>
  <si>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</si>
  <si>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</si>
  <si>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</si>
  <si>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</si>
  <si>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</si>
  <si>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</si>
  <si>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</si>
  <si>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</si>
  <si>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</si>
  <si>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</si>
  <si>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</si>
  <si>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</si>
  <si>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</si>
  <si>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</si>
  <si>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</si>
  <si>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</si>
  <si>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</si>
  <si>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</si>
  <si>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</si>
  <si>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</si>
  <si>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</si>
  <si>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</si>
  <si>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</si>
  <si>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</si>
  <si>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</si>
  <si>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</si>
  <si>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</si>
  <si>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</si>
  <si>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</si>
  <si>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</si>
  <si>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</si>
  <si>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</si>
  <si>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</si>
  <si>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</si>
  <si>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</si>
  <si>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</si>
  <si>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</si>
  <si>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</si>
  <si>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</si>
  <si>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</si>
  <si>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</si>
  <si>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</si>
  <si>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</si>
  <si>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</si>
  <si>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</si>
  <si>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</si>
  <si>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</si>
  <si>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</si>
  <si>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</si>
  <si>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</si>
  <si>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</si>
  <si>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</si>
  <si>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</si>
  <si>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</si>
  <si>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</si>
  <si>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</si>
  <si>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</si>
  <si>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</si>
  <si>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</si>
  <si>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</si>
  <si>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</si>
  <si>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</si>
  <si>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</si>
  <si>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</si>
  <si>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</si>
  <si>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</si>
  <si>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</si>
  <si>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</si>
  <si>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</si>
  <si>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</si>
  <si>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</si>
  <si>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</si>
  <si>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</si>
  <si>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</si>
  <si>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</si>
  <si>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</si>
  <si>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</si>
  <si>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</si>
  <si>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</si>
  <si>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</si>
  <si>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</si>
  <si>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</si>
  <si>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</si>
  <si>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</si>
  <si>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</si>
  <si>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</si>
  <si>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</si>
  <si>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</si>
  <si>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</si>
  <si>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</si>
  <si>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</si>
  <si>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</si>
  <si>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</si>
  <si>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</si>
  <si>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</si>
  <si>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</si>
  <si>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</si>
  <si>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</si>
  <si>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</si>
  <si>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</si>
  <si>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</si>
  <si>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</si>
  <si>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</si>
  <si>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</si>
  <si>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</si>
  <si>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</si>
  <si>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</si>
  <si>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</si>
  <si>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</si>
  <si>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</si>
  <si>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</si>
  <si>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</si>
  <si>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</si>
  <si>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</si>
  <si>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</si>
  <si>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</si>
  <si>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</si>
  <si>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</si>
  <si>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</si>
  <si>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</si>
  <si>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</si>
  <si>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</si>
  <si>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</si>
  <si>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</si>
  <si>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</si>
  <si>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</si>
  <si>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</si>
  <si>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</si>
  <si>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</si>
  <si>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</si>
  <si>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</si>
  <si>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</si>
  <si>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</si>
  <si>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</si>
  <si>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</si>
  <si>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</si>
  <si>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</si>
  <si>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</si>
  <si>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</si>
  <si>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</si>
  <si>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</si>
  <si>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</si>
  <si>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</si>
  <si>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</si>
  <si>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</si>
  <si>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</si>
  <si>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</si>
  <si>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</si>
  <si>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</si>
  <si>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</si>
  <si>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</si>
  <si>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</si>
  <si>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</si>
  <si>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</si>
  <si>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</si>
  <si>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</si>
  <si>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</si>
  <si>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</si>
  <si>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</si>
  <si>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</si>
  <si>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</si>
  <si>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</si>
  <si>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</si>
  <si>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</si>
  <si>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</si>
  <si>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</si>
  <si>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</si>
  <si>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</si>
  <si>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</si>
  <si>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</si>
  <si>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</si>
  <si>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</si>
  <si>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</si>
  <si>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</si>
  <si>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</si>
  <si>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</si>
  <si>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</si>
  <si>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</si>
  <si>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</si>
  <si>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</si>
  <si>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</si>
  <si>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</si>
  <si>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</si>
  <si>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</si>
  <si>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</si>
  <si>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</si>
  <si>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</si>
  <si>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</si>
  <si>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</si>
  <si>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</si>
  <si>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</si>
  <si>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</si>
  <si>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</si>
  <si>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</si>
  <si>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</si>
  <si>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</si>
  <si>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</si>
  <si>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</si>
  <si>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</si>
  <si>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</si>
  <si>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</si>
  <si>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</si>
  <si>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</si>
  <si>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</si>
  <si>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</si>
  <si>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</si>
  <si>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</si>
  <si>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</si>
  <si>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</si>
  <si>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</si>
  <si>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</si>
  <si>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</si>
  <si>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</si>
  <si>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</si>
  <si>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</si>
  <si>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</si>
  <si>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</si>
  <si>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</si>
  <si>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</si>
  <si>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</si>
  <si>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</si>
  <si>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</si>
  <si>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</si>
  <si>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</si>
  <si>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</si>
  <si>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</si>
  <si>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</si>
  <si>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</si>
  <si>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</si>
  <si>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</si>
  <si>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</si>
  <si>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</si>
  <si>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</si>
  <si>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</si>
  <si>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</si>
  <si>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</si>
  <si>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</si>
  <si>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</si>
  <si>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</si>
  <si>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</si>
  <si>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</si>
  <si>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</si>
  <si>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</si>
  <si>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</si>
  <si>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</si>
  <si>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</si>
  <si>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</si>
  <si>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</si>
  <si>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</si>
  <si>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</si>
  <si>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</si>
  <si>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</si>
  <si>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</si>
  <si>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</si>
  <si>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</si>
  <si>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</si>
  <si>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</si>
  <si>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</si>
  <si>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</si>
  <si>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</si>
  <si>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</si>
  <si>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</si>
  <si>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</si>
  <si>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</si>
  <si>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</si>
  <si>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</si>
  <si>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</si>
  <si>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</si>
  <si>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</si>
  <si>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</si>
  <si>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</si>
  <si>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</si>
  <si>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</si>
  <si>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</si>
  <si>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</si>
  <si>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</si>
  <si>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</si>
  <si>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</si>
  <si>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</si>
  <si>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</si>
  <si>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</si>
  <si>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</si>
  <si>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</si>
  <si>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</si>
  <si>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</si>
  <si>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</si>
  <si>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</si>
  <si>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</si>
  <si>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</si>
  <si>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</si>
  <si>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</si>
  <si>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</si>
  <si>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</si>
  <si>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</si>
  <si>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</si>
  <si>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</si>
  <si>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</si>
  <si>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</si>
  <si>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</si>
  <si>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</si>
  <si>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</si>
  <si>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</si>
  <si>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</si>
  <si>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</si>
  <si>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</si>
  <si>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</si>
  <si>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</si>
  <si>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</si>
  <si>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</si>
  <si>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</si>
  <si>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</si>
  <si>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</si>
  <si>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</si>
  <si>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</si>
  <si>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</si>
  <si>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</si>
  <si>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</si>
  <si>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</si>
  <si>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</si>
  <si>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</si>
  <si>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</si>
  <si>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</si>
  <si>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</si>
  <si>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</si>
  <si>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</si>
  <si>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</si>
  <si>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</si>
  <si>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</si>
  <si>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</si>
  <si>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</si>
  <si>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</si>
  <si>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</si>
  <si>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</si>
  <si>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</si>
  <si>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</si>
  <si>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</si>
  <si>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</si>
  <si>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</si>
  <si>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</si>
  <si>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</si>
  <si>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</si>
  <si>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</si>
  <si>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</si>
  <si>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</si>
  <si>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</si>
  <si>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</si>
  <si>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</si>
  <si>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</si>
  <si>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</si>
  <si>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</si>
  <si>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</si>
  <si>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</si>
  <si>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</si>
  <si>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</si>
  <si>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</si>
  <si>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</si>
  <si>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</si>
  <si>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</si>
  <si>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</si>
  <si>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</si>
  <si>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</si>
  <si>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</si>
  <si>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</si>
  <si>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</si>
  <si>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</si>
  <si>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</si>
  <si>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</si>
  <si>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</si>
  <si>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</si>
  <si>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</si>
  <si>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</si>
  <si>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</si>
  <si>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</si>
  <si>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</si>
  <si>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</si>
  <si>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</si>
  <si>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</si>
  <si>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</si>
  <si>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</si>
  <si>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</si>
  <si>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</si>
  <si>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</si>
  <si>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</si>
  <si>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</si>
  <si>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</si>
  <si>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</si>
  <si>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</si>
  <si>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</si>
  <si>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</si>
  <si>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</si>
  <si>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</si>
  <si>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</si>
  <si>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</si>
  <si>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</si>
  <si>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</si>
  <si>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</si>
  <si>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</si>
  <si>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</si>
  <si>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</si>
  <si>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</si>
  <si>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</si>
  <si>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</si>
  <si>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</si>
  <si>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</si>
  <si>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</si>
  <si>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</si>
  <si>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</si>
  <si>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</si>
  <si>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</si>
  <si>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</si>
  <si>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</si>
  <si>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</si>
  <si>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</si>
  <si>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</si>
  <si>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</si>
  <si>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</si>
  <si>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</si>
  <si>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</si>
  <si>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</si>
  <si>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</si>
  <si>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</si>
  <si>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</si>
  <si>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</si>
  <si>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</si>
  <si>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</si>
  <si>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</si>
  <si>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</si>
  <si>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</si>
  <si>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</si>
  <si>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</si>
  <si>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</si>
  <si>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</si>
  <si>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</si>
  <si>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</si>
  <si>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</si>
  <si>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</si>
  <si>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</si>
  <si>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</si>
  <si>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</si>
  <si>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</si>
  <si>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</si>
  <si>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</si>
  <si>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</si>
  <si>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</si>
  <si>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</si>
  <si>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</si>
  <si>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</si>
  <si>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</si>
  <si>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</si>
  <si>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</si>
  <si>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</si>
  <si>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</si>
  <si>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</si>
  <si>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</si>
  <si>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</si>
  <si>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</si>
  <si>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</si>
  <si>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</si>
  <si>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</si>
  <si>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</si>
  <si>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</si>
  <si>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</si>
  <si>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</si>
  <si>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</si>
  <si>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</si>
  <si>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</si>
  <si>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</si>
  <si>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</si>
  <si>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</si>
  <si>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</si>
  <si>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</si>
  <si>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</si>
  <si>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</si>
  <si>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</si>
  <si>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</si>
  <si>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</si>
  <si>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</si>
  <si>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</si>
  <si>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</si>
  <si>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</si>
  <si>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</si>
  <si>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</si>
  <si>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</si>
  <si>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</si>
  <si>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</si>
  <si>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</si>
  <si>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</si>
  <si>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</si>
  <si>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</si>
  <si>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</si>
  <si>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</si>
  <si>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</si>
  <si>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</si>
  <si>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</si>
  <si>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</si>
  <si>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</si>
  <si>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</si>
  <si>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</si>
  <si>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</si>
  <si>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</si>
  <si>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</si>
  <si>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</si>
  <si>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</si>
  <si>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</si>
  <si>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</si>
  <si>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</si>
  <si>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</si>
  <si>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</si>
  <si>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</si>
  <si>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</si>
  <si>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</si>
  <si>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</si>
  <si>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</si>
  <si>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</si>
  <si>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</si>
  <si>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</si>
  <si>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</si>
  <si>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</si>
  <si>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</si>
  <si>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</si>
  <si>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</si>
  <si>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</si>
  <si>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</si>
  <si>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</si>
  <si>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</si>
  <si>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</si>
  <si>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</si>
  <si>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</si>
  <si>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</si>
  <si>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</si>
  <si>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</si>
  <si>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</si>
  <si>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</si>
  <si>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</si>
  <si>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</si>
  <si>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</si>
  <si>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</si>
  <si>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</si>
  <si>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</si>
  <si>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</si>
  <si>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</si>
  <si>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</si>
  <si>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</si>
  <si>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</si>
  <si>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</si>
  <si>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</si>
  <si>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</si>
  <si>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</si>
  <si>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</si>
  <si>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</si>
  <si>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</si>
  <si>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</si>
  <si>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</si>
  <si>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</si>
  <si>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</si>
  <si>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</si>
  <si>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</si>
  <si>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</si>
  <si>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</si>
  <si>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</si>
  <si>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</si>
  <si>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</si>
  <si>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</si>
  <si>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</si>
  <si>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</si>
  <si>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</si>
  <si>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</si>
  <si>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</si>
  <si>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</si>
  <si>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</si>
  <si>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</si>
  <si>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</si>
  <si>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</si>
  <si>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</si>
  <si>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</si>
  <si>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</si>
  <si>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</si>
  <si>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</si>
  <si>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</si>
  <si>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</si>
  <si>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</si>
  <si>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</si>
  <si>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</si>
  <si>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</si>
  <si>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</si>
  <si>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</si>
  <si>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</si>
  <si>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</si>
  <si>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</si>
  <si>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</si>
  <si>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</si>
  <si>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</si>
  <si>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</si>
  <si>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</si>
  <si>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</si>
  <si>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</si>
  <si>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</si>
  <si>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</si>
  <si>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</si>
  <si>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</si>
  <si>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</si>
  <si>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</si>
  <si>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</si>
  <si>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</si>
  <si>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</si>
  <si>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</si>
  <si>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</si>
  <si>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</si>
  <si>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</si>
  <si>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</si>
  <si>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</si>
  <si>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</si>
  <si>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</si>
  <si>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</si>
  <si>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</si>
  <si>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</si>
  <si>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</si>
  <si>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</si>
  <si>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</si>
  <si>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</si>
  <si>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</si>
  <si>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</si>
  <si>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</si>
  <si>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</si>
  <si>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</si>
  <si>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</si>
  <si>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</si>
  <si>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</si>
  <si>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</si>
  <si>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</si>
  <si>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</si>
  <si>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</si>
  <si>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</si>
  <si>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</si>
  <si>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</si>
  <si>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</si>
  <si>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</si>
  <si>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</si>
  <si>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</si>
  <si>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</si>
  <si>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</si>
  <si>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</si>
  <si>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</si>
  <si>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</si>
  <si>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</si>
  <si>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</si>
  <si>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</si>
  <si>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</si>
  <si>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</si>
  <si>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</si>
  <si>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</si>
  <si>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</si>
  <si>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</si>
  <si>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</si>
  <si>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</si>
  <si>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</si>
  <si>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</si>
  <si>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</si>
  <si>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</si>
  <si>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</si>
  <si>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</si>
  <si>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</si>
  <si>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</si>
  <si>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</si>
  <si>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</si>
  <si>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</si>
  <si>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</si>
  <si>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</si>
  <si>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</si>
  <si>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</si>
  <si>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</si>
  <si>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</si>
  <si>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</si>
  <si>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</si>
  <si>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</si>
  <si>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</si>
  <si>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</si>
  <si>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</si>
  <si>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</si>
  <si>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</si>
  <si>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</si>
  <si>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</si>
  <si>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</si>
  <si>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</si>
  <si>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</si>
  <si>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</si>
  <si>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</si>
  <si>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</si>
  <si>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</si>
  <si>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</si>
  <si>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</si>
  <si>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</si>
  <si>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</si>
  <si>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</si>
  <si>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</si>
  <si>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</si>
  <si>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</si>
  <si>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</si>
  <si>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</si>
  <si>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</si>
  <si>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</si>
  <si>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</si>
  <si>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</si>
  <si>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</si>
  <si>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</si>
  <si>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</si>
  <si>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</si>
  <si>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</si>
  <si>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</si>
  <si>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</si>
  <si>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</si>
  <si>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</si>
  <si>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</si>
  <si>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</si>
  <si>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</si>
  <si>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</si>
  <si>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</si>
  <si>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</si>
  <si>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</si>
  <si>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</si>
  <si>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</si>
  <si>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</si>
  <si>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</si>
  <si>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</si>
  <si>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</si>
  <si>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</si>
  <si>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</si>
  <si>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</si>
  <si>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</si>
  <si>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</si>
  <si>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</si>
  <si>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</si>
  <si>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</si>
  <si>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</si>
  <si>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</si>
  <si>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</si>
  <si>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</si>
  <si>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</si>
  <si>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</si>
  <si>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</si>
  <si>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</si>
  <si>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</si>
  <si>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</si>
  <si>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</si>
  <si>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</si>
  <si>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</si>
  <si>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</si>
  <si>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</si>
  <si>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</si>
  <si>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</si>
  <si>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</si>
  <si>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</si>
  <si>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</si>
  <si>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</si>
  <si>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</si>
  <si>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</si>
  <si>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</si>
  <si>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</si>
  <si>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</si>
  <si>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</si>
  <si>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</si>
  <si>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</si>
  <si>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</si>
  <si>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</si>
  <si>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</si>
  <si>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</si>
  <si>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</si>
  <si>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</si>
  <si>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</si>
  <si>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</si>
  <si>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</si>
  <si>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</si>
  <si>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</si>
  <si>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</si>
  <si>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</si>
  <si>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</si>
  <si>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</si>
  <si>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</si>
  <si>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</si>
  <si>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</si>
  <si>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</si>
  <si>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</si>
  <si>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</si>
  <si>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</si>
  <si>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</si>
  <si>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</si>
  <si>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</si>
  <si>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</si>
  <si>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</si>
  <si>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</si>
  <si>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</si>
  <si>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</si>
  <si>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</si>
  <si>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</si>
  <si>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</si>
  <si>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</si>
  <si>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</si>
  <si>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</si>
  <si>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</si>
  <si>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</si>
  <si>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</si>
  <si>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</si>
  <si>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</si>
  <si>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</si>
  <si>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</si>
  <si>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</si>
  <si>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</si>
  <si>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</si>
  <si>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</si>
  <si>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</si>
  <si>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</si>
  <si>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</si>
  <si>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</si>
  <si>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</si>
  <si>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</si>
  <si>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</si>
  <si>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</si>
  <si>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</si>
  <si>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</si>
  <si>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</si>
  <si>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</si>
  <si>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</si>
  <si>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</si>
  <si>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</si>
  <si>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</si>
  <si>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</si>
  <si>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</si>
  <si>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</si>
  <si>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</si>
  <si>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</si>
  <si>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</si>
  <si>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</si>
  <si>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</si>
  <si>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</si>
  <si>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</si>
  <si>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</si>
  <si>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</si>
  <si>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</si>
  <si>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</si>
  <si>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</si>
  <si>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</si>
  <si>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</si>
  <si>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</si>
  <si>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</si>
  <si>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</si>
  <si>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</si>
  <si>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</si>
  <si>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</si>
  <si>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</si>
  <si>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</si>
  <si>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</si>
  <si>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</si>
  <si>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</si>
  <si>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</si>
  <si>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</si>
  <si>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</si>
  <si>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</si>
  <si>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</si>
  <si>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</si>
  <si>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</si>
  <si>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</si>
  <si>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</si>
  <si>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</si>
  <si>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</si>
  <si>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</si>
  <si>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</si>
  <si>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</si>
  <si>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</si>
  <si>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</si>
  <si>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</si>
  <si>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</si>
  <si>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</si>
  <si>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</si>
  <si>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</si>
  <si>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</si>
  <si>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</si>
  <si>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</si>
  <si>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</si>
  <si>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</si>
  <si>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</si>
  <si>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</si>
  <si>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</si>
  <si>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</si>
  <si>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</si>
  <si>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</si>
  <si>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</si>
  <si>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</si>
  <si>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</si>
  <si>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</si>
  <si>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</si>
  <si>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</si>
  <si>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</si>
  <si>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</si>
  <si>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</si>
  <si>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</si>
  <si>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</si>
  <si>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</si>
  <si>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</si>
  <si>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</si>
  <si>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</si>
  <si>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</si>
  <si>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</si>
  <si>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</si>
  <si>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</si>
  <si>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</si>
  <si>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</si>
  <si>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</si>
  <si>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</si>
  <si>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</si>
  <si>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</si>
  <si>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</si>
  <si>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</si>
  <si>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</si>
  <si>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</si>
  <si>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</si>
  <si>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</si>
  <si>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</si>
  <si>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</si>
  <si>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</si>
  <si>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</si>
  <si>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</si>
  <si>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</si>
  <si>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</si>
  <si>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</si>
  <si>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</si>
  <si>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</si>
  <si>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</si>
  <si>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</si>
  <si>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</si>
  <si>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</si>
  <si>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</si>
  <si>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</si>
  <si>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</si>
  <si>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</si>
  <si>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</si>
  <si>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</si>
  <si>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</si>
  <si>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</si>
  <si>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</si>
  <si>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</si>
  <si>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</si>
  <si>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</si>
  <si>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</si>
  <si>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</si>
  <si>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</si>
  <si>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</si>
  <si>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</si>
  <si>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</si>
  <si>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</si>
  <si>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</si>
  <si>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</si>
  <si>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</si>
  <si>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</si>
  <si>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</si>
  <si>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</si>
  <si>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</si>
  <si>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</si>
  <si>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</si>
  <si>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</si>
  <si>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</si>
  <si>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</si>
  <si>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</si>
  <si>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</si>
  <si>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</si>
  <si>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</si>
  <si>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</si>
  <si>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</si>
  <si>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</si>
  <si>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</si>
  <si>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</si>
  <si>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</si>
  <si>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</si>
  <si>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</si>
  <si>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</si>
  <si>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</si>
  <si>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</si>
  <si>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</si>
  <si>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</si>
  <si>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</si>
  <si>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</si>
  <si>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</si>
  <si>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</si>
  <si>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</si>
  <si>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</si>
  <si>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</si>
  <si>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</si>
  <si>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</si>
  <si>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</si>
  <si>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</si>
  <si>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</si>
  <si>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</si>
  <si>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</si>
  <si>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</si>
  <si>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</si>
  <si>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</si>
  <si>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</si>
  <si>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</si>
  <si>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</si>
  <si>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</si>
  <si>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</si>
  <si>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</si>
  <si>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</si>
  <si>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</si>
  <si>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</si>
  <si>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</si>
  <si>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</si>
  <si>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</si>
  <si>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</si>
  <si>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</si>
  <si>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</si>
  <si>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</si>
  <si>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</si>
  <si>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</si>
  <si>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</si>
  <si>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</si>
  <si>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</si>
  <si>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</si>
  <si>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</si>
  <si>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</si>
  <si>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</si>
  <si>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</si>
  <si>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</si>
  <si>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</si>
  <si>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</si>
  <si>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</si>
  <si>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</si>
  <si>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</si>
  <si>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</si>
  <si>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</si>
  <si>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</si>
  <si>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</si>
  <si>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</si>
  <si>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</si>
  <si>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</si>
  <si>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</si>
  <si>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</si>
  <si>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</si>
  <si>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</si>
  <si>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</si>
  <si>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</si>
  <si>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</si>
  <si>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</si>
  <si>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</si>
  <si>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</si>
  <si>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</si>
  <si>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</si>
  <si>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</si>
  <si>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</si>
  <si>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</si>
  <si>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</si>
  <si>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</si>
  <si>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</si>
  <si>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</si>
  <si>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</si>
  <si>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</si>
  <si>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</si>
  <si>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</si>
  <si>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</si>
  <si>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</si>
  <si>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</si>
  <si>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</si>
  <si>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</si>
  <si>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</si>
  <si>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</si>
  <si>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</si>
  <si>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</si>
  <si>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</si>
  <si>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</si>
  <si>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</si>
  <si>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</si>
  <si>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</si>
  <si>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</si>
  <si>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</si>
  <si>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</si>
  <si>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</si>
  <si>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</si>
  <si>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</si>
  <si>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</si>
  <si>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</si>
  <si>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</si>
  <si>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</si>
  <si>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</si>
  <si>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</si>
  <si>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</si>
  <si>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</si>
  <si>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</si>
  <si>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</si>
  <si>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</si>
  <si>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</si>
  <si>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</si>
  <si>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</si>
  <si>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</si>
  <si>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</si>
  <si>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</si>
  <si>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</si>
  <si>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</si>
  <si>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</si>
  <si>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</si>
  <si>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</si>
  <si>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</si>
  <si>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</si>
  <si>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</si>
  <si>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</si>
  <si>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</si>
  <si>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</si>
  <si>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</si>
  <si>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</si>
  <si>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</si>
  <si>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</si>
  <si>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</si>
  <si>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</si>
  <si>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</si>
  <si>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</si>
  <si>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</si>
  <si>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</si>
  <si>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</si>
  <si>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</si>
  <si>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</si>
  <si>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</si>
  <si>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</si>
  <si>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</si>
  <si>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</si>
  <si>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</si>
  <si>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</si>
  <si>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</si>
  <si>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</si>
  <si>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</si>
  <si>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</si>
  <si>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</si>
  <si>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</si>
  <si>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</si>
  <si>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</si>
  <si>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</si>
  <si>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</si>
  <si>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</si>
  <si>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</si>
  <si>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</si>
  <si>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</si>
  <si>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</si>
  <si>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</si>
  <si>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</si>
  <si>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</si>
  <si>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</si>
  <si>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</si>
  <si>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</si>
  <si>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</si>
  <si>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</si>
  <si>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</si>
  <si>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</si>
  <si>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</si>
  <si>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</si>
  <si>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</si>
  <si>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</si>
  <si>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</si>
  <si>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</si>
  <si>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</si>
  <si>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</si>
  <si>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</si>
  <si>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</si>
  <si>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</si>
  <si>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</si>
  <si>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</si>
  <si>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</si>
  <si>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</si>
  <si>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</si>
  <si>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</si>
  <si>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</si>
  <si>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</si>
  <si>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</si>
  <si>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</si>
  <si>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</si>
  <si>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</si>
  <si>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</si>
  <si>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</si>
  <si>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</si>
  <si>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</si>
  <si>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</si>
  <si>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</si>
  <si>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</si>
  <si>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</si>
  <si>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</si>
  <si>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</si>
  <si>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</si>
  <si>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</si>
  <si>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</si>
  <si>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</si>
  <si>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</si>
  <si>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</si>
  <si>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</si>
  <si>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</si>
  <si>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</si>
  <si>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</si>
  <si>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</si>
  <si>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</si>
  <si>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</si>
  <si>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</si>
  <si>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</si>
  <si>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</si>
  <si>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</si>
  <si>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</si>
  <si>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</si>
  <si>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</si>
  <si>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</si>
  <si>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</si>
  <si>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</si>
  <si>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</si>
  <si>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</si>
  <si>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</si>
  <si>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</si>
  <si>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</si>
  <si>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</si>
  <si>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</si>
  <si>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</si>
  <si>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</si>
  <si>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</si>
  <si>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</si>
  <si>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</si>
  <si>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</si>
  <si>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</si>
  <si>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</si>
  <si>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</si>
  <si>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</si>
  <si>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</si>
  <si>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</si>
  <si>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</si>
  <si>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</si>
  <si>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</si>
  <si>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</si>
  <si>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</si>
  <si>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</si>
  <si>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</si>
  <si>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</si>
  <si>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</si>
  <si>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</si>
  <si>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</si>
  <si>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</si>
  <si>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</si>
  <si>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</si>
  <si>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</si>
  <si>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</si>
  <si>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</si>
  <si>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</si>
  <si>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</si>
  <si>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</si>
  <si>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</si>
  <si>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</si>
  <si>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</si>
  <si>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</si>
  <si>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</si>
  <si>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</si>
  <si>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</si>
  <si>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</si>
  <si>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</si>
  <si>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</si>
  <si>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</si>
  <si>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</si>
  <si>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</si>
  <si>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</si>
  <si>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</si>
  <si>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</si>
  <si>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</si>
  <si>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</si>
  <si>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</si>
  <si>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</si>
  <si>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</si>
  <si>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</si>
  <si>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</si>
  <si>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</si>
  <si>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</si>
  <si>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</si>
  <si>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</si>
  <si>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</si>
  <si>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</si>
  <si>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</si>
  <si>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</si>
  <si>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</si>
  <si>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</si>
  <si>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</si>
  <si>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</si>
  <si>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</si>
  <si>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</si>
  <si>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</si>
  <si>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</si>
  <si>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</si>
  <si>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</si>
  <si>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</si>
  <si>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</si>
  <si>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</si>
  <si>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</si>
  <si>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</si>
  <si>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</si>
  <si>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</si>
  <si>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</si>
  <si>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</si>
  <si>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</si>
  <si>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</si>
  <si>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</si>
  <si>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</si>
  <si>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</si>
  <si>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</si>
  <si>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</si>
  <si>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</si>
  <si>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</si>
  <si>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</si>
  <si>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</si>
  <si>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</si>
  <si>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</si>
  <si>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</si>
  <si>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</si>
  <si>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</si>
  <si>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</si>
  <si>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</si>
  <si>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</si>
  <si>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</si>
  <si>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</si>
  <si>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</si>
  <si>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</si>
  <si>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</si>
  <si>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</si>
  <si>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</si>
  <si>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</si>
  <si>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</si>
  <si>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</si>
  <si>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</si>
  <si>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</si>
  <si>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</si>
  <si>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</si>
  <si>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</si>
  <si>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</si>
  <si>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</si>
  <si>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</si>
  <si>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</si>
  <si>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</si>
  <si>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</si>
  <si>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</si>
  <si>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</si>
  <si>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</si>
  <si>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</si>
  <si>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</si>
  <si>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</si>
  <si>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</si>
  <si>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</si>
  <si>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</si>
  <si>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</si>
  <si>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</si>
  <si>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</si>
  <si>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</si>
  <si>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</si>
  <si>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</si>
  <si>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</si>
  <si>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</si>
  <si>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</si>
  <si>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</si>
  <si>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</si>
  <si>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</si>
  <si>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</si>
  <si>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</si>
  <si>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</si>
  <si>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</si>
  <si>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</si>
  <si>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</si>
  <si>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</si>
  <si>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</si>
  <si>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</si>
  <si>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</si>
  <si>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</si>
  <si>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</si>
  <si>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</si>
  <si>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</si>
  <si>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</si>
  <si>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</si>
  <si>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</si>
  <si>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</si>
  <si>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</si>
  <si>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</si>
  <si>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</si>
  <si>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</si>
  <si>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</si>
  <si>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</si>
  <si>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</si>
  <si>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</si>
  <si>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</si>
  <si>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</si>
  <si>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</si>
  <si>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</si>
  <si>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</si>
  <si>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</si>
  <si>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</si>
  <si>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</si>
  <si>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</si>
  <si>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</si>
  <si>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</si>
  <si>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</si>
  <si>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</si>
  <si>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</si>
  <si>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</si>
  <si>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</si>
  <si>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</si>
  <si>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</si>
  <si>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</si>
  <si>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</si>
  <si>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</si>
  <si>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</si>
  <si>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</si>
  <si>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</si>
  <si>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</si>
  <si>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</si>
  <si>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</si>
  <si>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</si>
  <si>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</si>
  <si>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</si>
  <si>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</si>
  <si>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</si>
  <si>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</si>
  <si>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</si>
  <si>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</si>
  <si>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</si>
  <si>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</si>
  <si>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</si>
  <si>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</si>
  <si>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</si>
  <si>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</si>
  <si>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</si>
  <si>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</si>
  <si>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</si>
  <si>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</si>
  <si>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</si>
  <si>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</si>
  <si>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</si>
  <si>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</si>
  <si>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</si>
  <si>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</si>
  <si>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</si>
  <si>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</si>
  <si>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</si>
  <si>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</si>
  <si>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</si>
  <si>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</si>
  <si>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</si>
  <si>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</si>
  <si>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</si>
  <si>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</si>
  <si>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</si>
  <si>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</si>
  <si>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</si>
  <si>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</si>
  <si>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</si>
  <si>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</si>
  <si>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</si>
  <si>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</si>
  <si>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</si>
  <si>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</si>
  <si>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</si>
  <si>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</si>
  <si>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</si>
  <si>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</si>
  <si>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</si>
  <si>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</si>
  <si>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</si>
  <si>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</si>
  <si>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</si>
  <si>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</si>
  <si>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</si>
  <si>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</si>
  <si>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</si>
  <si>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</si>
  <si>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</si>
  <si>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</si>
  <si>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</si>
  <si>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</si>
  <si>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</si>
  <si>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</si>
  <si>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</si>
  <si>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</si>
  <si>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</si>
  <si>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</si>
  <si>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</si>
  <si>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</si>
  <si>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</si>
  <si>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</si>
  <si>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</si>
  <si>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</si>
  <si>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</si>
  <si>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</si>
  <si>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</si>
  <si>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</si>
  <si>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</si>
  <si>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</si>
  <si>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</si>
  <si>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</si>
  <si>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</si>
  <si>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</si>
  <si>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</si>
  <si>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</si>
  <si>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</si>
  <si>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</si>
  <si>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</si>
  <si>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</si>
  <si>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</si>
  <si>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</si>
  <si>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</si>
  <si>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</si>
  <si>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</si>
  <si>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</si>
  <si>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</si>
  <si>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</si>
  <si>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</si>
  <si>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</si>
  <si>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</si>
  <si>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</si>
  <si>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</si>
  <si>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</si>
  <si>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</si>
  <si>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</si>
  <si>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</si>
  <si>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</si>
  <si>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</si>
  <si>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</si>
  <si>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</si>
  <si>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</si>
  <si>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</si>
  <si>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</si>
  <si>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</si>
  <si>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</si>
  <si>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</si>
  <si>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</si>
  <si>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</si>
  <si>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</si>
  <si>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</si>
  <si>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</si>
  <si>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</si>
  <si>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</si>
  <si>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</si>
  <si>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</si>
  <si>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</si>
  <si>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</si>
  <si>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</si>
  <si>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</si>
  <si>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</si>
  <si>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</si>
  <si>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</si>
  <si>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</si>
  <si>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</si>
  <si>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</si>
  <si>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</si>
  <si>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</si>
  <si>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</si>
  <si>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</si>
  <si>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</si>
  <si>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</si>
  <si>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</si>
  <si>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</si>
  <si>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</si>
  <si>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</si>
  <si>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</si>
  <si>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</si>
  <si>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</si>
  <si>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</si>
  <si>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</si>
  <si>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</si>
  <si>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</si>
  <si>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</si>
  <si>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</si>
  <si>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</si>
  <si>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</si>
  <si>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</si>
  <si>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</si>
  <si>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</si>
  <si>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</si>
  <si>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</si>
  <si>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</si>
  <si>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</si>
  <si>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</si>
  <si>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</si>
  <si>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</si>
  <si>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</si>
  <si>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</si>
  <si>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</si>
  <si>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</si>
  <si>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</si>
  <si>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</si>
  <si>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</si>
  <si>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</si>
  <si>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</si>
  <si>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</si>
  <si>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</si>
  <si>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</si>
  <si>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</si>
  <si>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</si>
  <si>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</si>
  <si>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</si>
  <si>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</si>
  <si>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</si>
  <si>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</si>
  <si>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</si>
  <si>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</si>
  <si>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</si>
  <si>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</si>
  <si>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</si>
  <si>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</si>
  <si>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</si>
  <si>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</si>
  <si>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</si>
  <si>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</si>
  <si>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</si>
  <si>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</si>
  <si>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</si>
  <si>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</si>
  <si>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</si>
  <si>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</si>
  <si>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</si>
  <si>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</si>
  <si>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</si>
  <si>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</si>
  <si>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</si>
  <si>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</si>
  <si>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</si>
  <si>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</si>
  <si>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</si>
  <si>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</si>
  <si>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</si>
  <si>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</si>
  <si>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</si>
  <si>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</si>
  <si>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</si>
  <si>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</si>
  <si>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</si>
  <si>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</si>
  <si>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</si>
  <si>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</si>
  <si>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</si>
  <si>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</si>
  <si>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</si>
  <si>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</si>
  <si>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</si>
  <si>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</si>
  <si>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</si>
  <si>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</si>
  <si>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</si>
  <si>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</si>
  <si>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</si>
  <si>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</si>
  <si>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</si>
  <si>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</si>
  <si>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</si>
  <si>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</si>
  <si>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</si>
  <si>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</si>
  <si>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</si>
  <si>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</si>
  <si>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</si>
  <si>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</si>
  <si>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</si>
  <si>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</si>
  <si>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</si>
  <si>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</si>
  <si>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</si>
  <si>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</si>
  <si>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</si>
  <si>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</si>
  <si>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</si>
  <si>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</si>
  <si>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</si>
  <si>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</si>
  <si>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</si>
  <si>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</si>
  <si>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</si>
  <si>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</si>
  <si>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</si>
  <si>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</si>
  <si>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</si>
  <si>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</si>
  <si>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</si>
  <si>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</si>
  <si>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</si>
  <si>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</si>
  <si>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</si>
  <si>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</si>
  <si>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</si>
  <si>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</si>
  <si>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</si>
  <si>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</si>
  <si>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</si>
  <si>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</si>
  <si>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</si>
  <si>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</si>
  <si>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</si>
  <si>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</si>
  <si>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</si>
  <si>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</si>
  <si>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</si>
  <si>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</si>
  <si>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</si>
  <si>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</si>
  <si>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</si>
  <si>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</si>
  <si>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</si>
  <si>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</si>
  <si>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</si>
  <si>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</si>
  <si>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</si>
  <si>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</si>
  <si>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</si>
  <si>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</si>
  <si>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</si>
  <si>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</si>
  <si>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</si>
  <si>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</si>
  <si>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</si>
  <si>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</si>
  <si>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</si>
  <si>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</si>
  <si>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</si>
  <si>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</si>
  <si>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</si>
  <si>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</si>
  <si>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</si>
  <si>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</si>
  <si>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</si>
  <si>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</si>
  <si>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</si>
  <si>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</si>
  <si>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</si>
  <si>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</si>
  <si>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</si>
  <si>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</si>
  <si>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</si>
  <si>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</si>
  <si>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</si>
  <si>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</si>
  <si>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</si>
  <si>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</si>
  <si>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</si>
  <si>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</si>
  <si>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</si>
  <si>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</si>
  <si>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</si>
  <si>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</si>
  <si>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</si>
  <si>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</si>
  <si>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</si>
  <si>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</si>
  <si>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</si>
  <si>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</si>
  <si>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</si>
  <si>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</si>
  <si>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</si>
  <si>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</si>
  <si>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</si>
  <si>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</si>
  <si>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</si>
  <si>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</si>
  <si>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</si>
  <si>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</si>
  <si>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</si>
  <si>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</si>
  <si>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</si>
  <si>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</si>
  <si>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</si>
  <si>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</si>
  <si>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</si>
  <si>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</si>
  <si>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</si>
  <si>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</si>
  <si>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</si>
  <si>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</si>
  <si>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</si>
  <si>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</si>
  <si>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</si>
  <si>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</si>
  <si>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</si>
  <si>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</si>
  <si>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</si>
  <si>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</si>
  <si>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</si>
  <si>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</si>
  <si>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</si>
  <si>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</si>
  <si>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</si>
  <si>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</si>
  <si>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</si>
  <si>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</si>
  <si>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</si>
  <si>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</si>
  <si>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</si>
  <si>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</si>
  <si>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</si>
  <si>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</si>
  <si>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</si>
  <si>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</si>
  <si>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</si>
  <si>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</si>
  <si>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</si>
  <si>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</si>
  <si>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</si>
  <si>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</si>
  <si>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</si>
  <si>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</si>
  <si>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</si>
  <si>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</si>
  <si>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</si>
  <si>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</si>
  <si>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</si>
  <si>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</si>
  <si>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</si>
  <si>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</si>
  <si>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</si>
  <si>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</si>
  <si>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</si>
  <si>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</si>
  <si>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</si>
  <si>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</si>
  <si>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</si>
  <si>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</si>
  <si>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</si>
  <si>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</si>
  <si>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</si>
  <si>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</si>
  <si>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</si>
  <si>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</si>
  <si>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</si>
  <si>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</si>
  <si>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</si>
  <si>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</si>
  <si>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</si>
  <si>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</si>
  <si>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</si>
  <si>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</si>
  <si>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</si>
  <si>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</si>
  <si>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</si>
  <si>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</si>
  <si>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</si>
  <si>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</si>
  <si>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</si>
  <si>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</si>
  <si>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</si>
  <si>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</si>
  <si>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</si>
  <si>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</si>
  <si>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</si>
  <si>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</si>
  <si>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</si>
  <si>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</si>
  <si>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</si>
  <si>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</si>
  <si>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</si>
  <si>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</si>
  <si>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</si>
  <si>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</si>
  <si>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</si>
  <si>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</si>
  <si>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</si>
  <si>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</si>
  <si>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</si>
  <si>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</si>
  <si>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</si>
  <si>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</si>
  <si>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</si>
  <si>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</si>
  <si>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</si>
  <si>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</si>
  <si>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</si>
  <si>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</si>
  <si>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</si>
  <si>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</si>
  <si>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</si>
  <si>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</si>
  <si>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</si>
  <si>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</si>
  <si>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</si>
  <si>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</si>
  <si>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</si>
  <si>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</si>
  <si>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</si>
  <si>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</si>
  <si>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</si>
  <si>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</si>
  <si>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</si>
  <si>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</si>
  <si>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</si>
  <si>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</si>
  <si>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</si>
  <si>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</si>
  <si>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</si>
  <si>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</si>
  <si>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</si>
  <si>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</si>
  <si>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</si>
  <si>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</si>
  <si>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</si>
  <si>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</si>
  <si>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</si>
  <si>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</si>
  <si>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</si>
  <si>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</si>
  <si>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</si>
  <si>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</si>
  <si>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</si>
  <si>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</si>
  <si>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</si>
  <si>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</si>
  <si>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</si>
  <si>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</si>
  <si>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</si>
  <si>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</si>
  <si>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</si>
  <si>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</si>
  <si>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</si>
  <si>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</si>
  <si>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</si>
  <si>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</si>
  <si>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</si>
  <si>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</si>
  <si>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</si>
  <si>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</si>
  <si>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</si>
  <si>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</si>
  <si>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</si>
  <si>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</si>
  <si>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</si>
  <si>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</si>
  <si>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</si>
  <si>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</si>
  <si>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</si>
  <si>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</si>
  <si>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</si>
  <si>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</si>
  <si>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</si>
  <si>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</si>
  <si>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</si>
  <si>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</si>
  <si>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</si>
  <si>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</si>
  <si>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</si>
  <si>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</si>
  <si>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</si>
  <si>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</si>
  <si>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</si>
  <si>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</si>
  <si>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</si>
  <si>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</si>
  <si>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</si>
  <si>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</si>
  <si>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</si>
  <si>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</si>
  <si>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</si>
  <si>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</si>
  <si>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</si>
  <si>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</si>
  <si>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</si>
  <si>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</si>
  <si>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</si>
  <si>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</si>
  <si>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</si>
  <si>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</si>
  <si>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</si>
  <si>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</si>
  <si>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</si>
  <si>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</si>
  <si>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</si>
  <si>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</si>
  <si>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</si>
  <si>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</si>
  <si>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</si>
  <si>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</si>
  <si>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</si>
  <si>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</si>
  <si>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</si>
  <si>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</si>
  <si>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</si>
  <si>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</si>
  <si>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</si>
  <si>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</si>
  <si>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</si>
  <si>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</si>
  <si>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</si>
  <si>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</si>
  <si>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</si>
  <si>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</si>
  <si>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</si>
  <si>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</si>
  <si>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</si>
  <si>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</si>
  <si>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</si>
  <si>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</si>
  <si>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</si>
  <si>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</si>
  <si>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</si>
  <si>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</si>
  <si>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</si>
  <si>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</si>
  <si>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</si>
  <si>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</si>
  <si>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</si>
  <si>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</si>
  <si>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</si>
  <si>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</si>
  <si>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</si>
  <si>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</si>
  <si>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</si>
  <si>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</si>
  <si>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</si>
  <si>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</si>
  <si>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</si>
  <si>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</si>
  <si>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</si>
  <si>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</si>
  <si>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</si>
  <si>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</si>
  <si>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</si>
  <si>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</si>
  <si>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</si>
  <si>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</si>
  <si>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</si>
  <si>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</si>
  <si>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</si>
  <si>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</si>
  <si>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</si>
  <si>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</si>
  <si>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</si>
  <si>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</si>
  <si>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</si>
  <si>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</si>
  <si>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</si>
  <si>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</si>
  <si>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</si>
  <si>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</si>
  <si>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</si>
  <si>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</si>
  <si>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</si>
  <si>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</si>
  <si>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</si>
  <si>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</si>
  <si>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</si>
  <si>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</si>
  <si>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</si>
  <si>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</si>
  <si>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</si>
  <si>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</si>
  <si>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</si>
  <si>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</si>
  <si>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</si>
  <si>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</si>
  <si>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</si>
  <si>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</si>
  <si>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</si>
  <si>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</si>
  <si>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</si>
  <si>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</si>
  <si>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</si>
  <si>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</si>
  <si>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</si>
  <si>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</si>
  <si>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</si>
  <si>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</si>
  <si>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</si>
  <si>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</si>
  <si>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</si>
  <si>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</si>
  <si>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</si>
  <si>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</si>
  <si>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</si>
  <si>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</si>
  <si>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</si>
  <si>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</si>
  <si>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</si>
  <si>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</si>
  <si>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</si>
  <si>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</si>
  <si>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</si>
  <si>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</si>
  <si>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</si>
  <si>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</si>
  <si>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</si>
  <si>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</si>
  <si>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</si>
  <si>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</si>
  <si>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</si>
  <si>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</si>
  <si>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</si>
  <si>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</si>
  <si>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</si>
  <si>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</si>
  <si>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</si>
  <si>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</si>
  <si>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</si>
  <si>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</si>
  <si>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</si>
  <si>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</si>
  <si>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</si>
  <si>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</si>
  <si>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</si>
  <si>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</si>
  <si>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</si>
  <si>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</si>
  <si>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</si>
  <si>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</si>
  <si>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</si>
  <si>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</si>
  <si>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</si>
  <si>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</si>
  <si>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</si>
  <si>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</si>
  <si>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</si>
  <si>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</si>
  <si>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</si>
  <si>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</si>
  <si>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</si>
  <si>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</si>
  <si>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</si>
  <si>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</si>
  <si>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</si>
  <si>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</si>
  <si>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</si>
  <si>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</si>
  <si>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</si>
  <si>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</si>
  <si>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</si>
  <si>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</si>
  <si>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</si>
  <si>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</si>
  <si>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</si>
  <si>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</si>
  <si>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</si>
  <si>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</si>
  <si>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</si>
  <si>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</si>
  <si>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</si>
  <si>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</si>
  <si>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</si>
  <si>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</si>
  <si>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</si>
  <si>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</si>
  <si>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</si>
  <si>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</si>
  <si>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</si>
  <si>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</si>
  <si>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</si>
  <si>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</si>
  <si>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</si>
  <si>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</si>
  <si>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</si>
  <si>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</si>
  <si>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</si>
  <si>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</si>
  <si>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</si>
  <si>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</si>
  <si>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</si>
  <si>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</si>
  <si>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</si>
  <si>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</si>
  <si>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</si>
  <si>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</si>
  <si>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</si>
  <si>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</si>
  <si>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</si>
  <si>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</si>
  <si>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</si>
  <si>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</si>
  <si>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</si>
  <si>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</si>
  <si>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</si>
  <si>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</si>
  <si>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</si>
  <si>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</si>
  <si>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</si>
  <si>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</si>
  <si>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</si>
  <si>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</si>
  <si>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</si>
  <si>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</si>
  <si>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</si>
  <si>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</si>
  <si>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</si>
  <si>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</si>
  <si>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</si>
  <si>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</si>
  <si>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</si>
  <si>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</si>
  <si>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</si>
  <si>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</si>
  <si>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</si>
  <si>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</si>
  <si>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</si>
  <si>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</si>
  <si>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</si>
  <si>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</si>
  <si>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</si>
  <si>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</si>
  <si>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</si>
  <si>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</si>
  <si>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</si>
  <si>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</si>
  <si>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</si>
  <si>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</si>
  <si>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</si>
  <si>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</si>
  <si>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</si>
  <si>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</si>
  <si>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</si>
  <si>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</si>
  <si>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</si>
  <si>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</si>
  <si>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</si>
  <si>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</si>
  <si>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</si>
  <si>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</si>
  <si>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</si>
  <si>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</si>
  <si>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</si>
  <si>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</si>
  <si>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</si>
  <si>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</si>
  <si>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</si>
  <si>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</si>
  <si>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</si>
  <si>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</si>
  <si>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</si>
  <si>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</si>
  <si>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</si>
  <si>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</si>
  <si>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</si>
  <si>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</si>
  <si>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</si>
  <si>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</si>
  <si>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</si>
  <si>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</si>
  <si>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</si>
  <si>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</si>
  <si>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</si>
  <si>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</si>
  <si>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</si>
  <si>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</si>
  <si>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</si>
  <si>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</si>
  <si>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</si>
  <si>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</si>
  <si>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</si>
  <si>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</si>
  <si>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</si>
  <si>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</si>
  <si>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</si>
  <si>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</si>
  <si>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</si>
  <si>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</si>
  <si>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</si>
  <si>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</si>
  <si>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</si>
  <si>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</si>
  <si>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</si>
  <si>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</si>
  <si>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</si>
  <si>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</si>
  <si>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</si>
  <si>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</si>
  <si>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</si>
  <si>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</si>
  <si>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</si>
  <si>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</si>
  <si>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</si>
  <si>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</si>
  <si>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</si>
  <si>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</si>
  <si>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</si>
  <si>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</si>
  <si>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</si>
  <si>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</si>
  <si>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</si>
  <si>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</si>
  <si>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</si>
  <si>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</si>
  <si>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</si>
  <si>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</si>
  <si>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</si>
  <si>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</si>
  <si>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</si>
  <si>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</si>
  <si>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</si>
  <si>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</si>
  <si>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</si>
  <si>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</si>
  <si>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</si>
  <si>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</si>
  <si>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</si>
  <si>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</si>
  <si>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</si>
  <si>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</si>
  <si>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</si>
  <si>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</si>
  <si>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</si>
  <si>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</si>
  <si>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</si>
  <si>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</si>
  <si>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</si>
  <si>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</si>
  <si>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</si>
  <si>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</si>
  <si>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</si>
  <si>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</si>
  <si>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</si>
  <si>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</si>
  <si>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</si>
  <si>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</si>
  <si>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</si>
  <si>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</si>
  <si>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</si>
  <si>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</si>
  <si>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</si>
  <si>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</si>
  <si>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</si>
  <si>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</si>
  <si>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</si>
  <si>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</si>
  <si>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</si>
  <si>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</si>
  <si>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</si>
  <si>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</si>
  <si>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</si>
  <si>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</si>
  <si>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</si>
  <si>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</si>
  <si>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</si>
  <si>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</si>
  <si>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</si>
  <si>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</si>
  <si>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</si>
  <si>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</si>
  <si>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</si>
  <si>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</si>
  <si>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</si>
  <si>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</si>
  <si>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</si>
  <si>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</si>
  <si>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</si>
  <si>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</si>
  <si>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</si>
  <si>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</si>
  <si>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</si>
  <si>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</si>
  <si>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</si>
  <si>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</si>
  <si>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</si>
  <si>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</si>
  <si>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</si>
  <si>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</si>
  <si>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</si>
  <si>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</si>
  <si>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</si>
  <si>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</si>
  <si>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</si>
  <si>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</si>
  <si>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</si>
  <si>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</si>
  <si>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</si>
  <si>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</si>
  <si>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</si>
  <si>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</si>
  <si>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</si>
  <si>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</si>
  <si>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</si>
  <si>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</si>
  <si>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</si>
  <si>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</si>
  <si>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</si>
  <si>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</si>
  <si>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</si>
  <si>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</si>
  <si>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</si>
  <si>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</si>
  <si>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</si>
  <si>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</si>
  <si>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</si>
  <si>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</si>
  <si>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</si>
  <si>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</si>
  <si>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</si>
  <si>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</si>
  <si>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</si>
  <si>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</si>
  <si>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</si>
  <si>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</si>
  <si>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</si>
  <si>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</si>
  <si>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</si>
  <si>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</si>
  <si>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</si>
  <si>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</si>
  <si>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</si>
  <si>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</si>
  <si>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</si>
  <si>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</si>
  <si>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</si>
  <si>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</si>
  <si>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</si>
  <si>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</si>
  <si>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</si>
  <si>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</si>
  <si>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</si>
  <si>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</si>
  <si>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</si>
  <si>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</si>
  <si>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</si>
  <si>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</si>
  <si>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</si>
  <si>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</si>
  <si>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</si>
  <si>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</si>
  <si>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</si>
  <si>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</si>
  <si>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</si>
  <si>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</si>
  <si>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</si>
  <si>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</si>
  <si>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</si>
  <si>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</si>
  <si>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</si>
  <si>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</si>
  <si>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</si>
  <si>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</si>
  <si>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</si>
  <si>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</si>
  <si>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</si>
  <si>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</si>
  <si>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</si>
  <si>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</si>
  <si>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</si>
  <si>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</si>
  <si>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</si>
  <si>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</si>
  <si>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</si>
  <si>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</si>
  <si>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</si>
  <si>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</si>
  <si>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</si>
  <si>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</si>
  <si>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</si>
  <si>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</si>
  <si>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</si>
  <si>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</si>
  <si>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</si>
  <si>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</si>
  <si>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</si>
  <si>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</si>
  <si>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</si>
  <si>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</si>
  <si>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</si>
  <si>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</si>
  <si>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</si>
  <si>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</si>
  <si>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</si>
  <si>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</si>
  <si>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</si>
  <si>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</si>
  <si>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</si>
  <si>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</si>
  <si>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</si>
  <si>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</si>
  <si>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</si>
  <si>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</si>
  <si>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</si>
  <si>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</si>
  <si>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</si>
  <si>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</si>
  <si>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</si>
  <si>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</si>
  <si>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</si>
  <si>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</si>
  <si>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</si>
  <si>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</si>
  <si>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</si>
  <si>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</si>
  <si>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</si>
  <si>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</si>
  <si>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</si>
  <si>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</si>
  <si>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</si>
  <si>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</si>
  <si>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</si>
  <si>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</si>
  <si>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</si>
  <si>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</si>
  <si>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</si>
  <si>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</si>
  <si>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</si>
  <si>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</si>
  <si>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</si>
  <si>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</si>
  <si>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</si>
  <si>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</si>
  <si>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</si>
  <si>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</si>
  <si>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</si>
  <si>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</si>
  <si>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</si>
  <si>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</si>
  <si>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</si>
  <si>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</si>
  <si>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</si>
  <si>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</si>
  <si>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</si>
  <si>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</si>
  <si>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</si>
  <si>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</si>
  <si>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</si>
  <si>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</si>
  <si>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</si>
  <si>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</si>
  <si>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</si>
  <si>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</si>
  <si>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</si>
  <si>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</si>
  <si>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</si>
  <si>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</si>
  <si>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</si>
  <si>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</si>
  <si>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</si>
  <si>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</si>
  <si>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</si>
  <si>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</si>
  <si>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</si>
  <si>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</si>
  <si>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</si>
  <si>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</si>
  <si>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</si>
  <si>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</si>
  <si>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</si>
  <si>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</si>
  <si>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</si>
  <si>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</si>
  <si>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</si>
  <si>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</si>
  <si>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</si>
  <si>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</si>
  <si>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</si>
  <si>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</si>
  <si>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</si>
  <si>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</si>
  <si>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</si>
  <si>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</si>
  <si>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</si>
  <si>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</si>
  <si>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</si>
  <si>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</si>
  <si>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</si>
  <si>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</si>
  <si>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</si>
  <si>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</si>
  <si>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</si>
  <si>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</si>
  <si>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</si>
  <si>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</si>
  <si>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</si>
  <si>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</si>
  <si>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</si>
  <si>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</si>
  <si>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</si>
  <si>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</si>
  <si>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</si>
  <si>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</si>
  <si>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</si>
  <si>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</si>
  <si>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</si>
  <si>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</si>
  <si>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</si>
  <si>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</si>
  <si>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</si>
  <si>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</si>
  <si>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</si>
  <si>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</si>
  <si>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</si>
  <si>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</si>
  <si>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</si>
  <si>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</si>
  <si>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</si>
  <si>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</si>
  <si>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</si>
  <si>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</si>
  <si>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</si>
  <si>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</si>
  <si>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</si>
  <si>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</si>
  <si>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</si>
  <si>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</si>
  <si>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</si>
  <si>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</si>
  <si>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</si>
  <si>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</si>
  <si>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</si>
  <si>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</si>
  <si>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</si>
  <si>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</si>
  <si>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</si>
  <si>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</si>
  <si>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</si>
  <si>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</si>
  <si>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</si>
  <si>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</si>
  <si>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</si>
  <si>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</si>
  <si>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</si>
  <si>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</si>
  <si>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</si>
  <si>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</si>
  <si>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</si>
  <si>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</si>
  <si>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</si>
  <si>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</si>
  <si>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</si>
  <si>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</si>
  <si>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</si>
  <si>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</si>
  <si>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</si>
  <si>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</si>
  <si>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</si>
  <si>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</si>
  <si>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</si>
  <si>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</si>
  <si>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</si>
  <si>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</si>
  <si>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</si>
  <si>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</si>
  <si>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</si>
  <si>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</si>
  <si>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</si>
  <si>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</si>
  <si>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</si>
  <si>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</si>
  <si>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</si>
  <si>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</si>
  <si>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</si>
  <si>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</si>
  <si>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</si>
  <si>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</si>
  <si>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</si>
  <si>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</si>
  <si>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</si>
  <si>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</si>
  <si>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</si>
  <si>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</si>
  <si>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</si>
  <si>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</si>
  <si>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</si>
  <si>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</si>
  <si>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</si>
  <si>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</si>
  <si>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</si>
  <si>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</si>
  <si>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</si>
  <si>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</si>
  <si>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</si>
  <si>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</si>
  <si>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</si>
  <si>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</si>
  <si>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</si>
  <si>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</si>
  <si>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</si>
  <si>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</si>
  <si>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</si>
  <si>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</si>
  <si>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</si>
  <si>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</si>
  <si>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</si>
  <si>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</si>
  <si>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</si>
  <si>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</si>
  <si>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</si>
  <si>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</si>
  <si>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</si>
  <si>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</si>
  <si>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</si>
  <si>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</si>
  <si>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</si>
  <si>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</si>
  <si>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</si>
  <si>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</si>
  <si>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</si>
  <si>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</si>
  <si>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</si>
  <si>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</si>
  <si>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</si>
  <si>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</si>
  <si>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</si>
  <si>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</si>
  <si>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</si>
  <si>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</si>
  <si>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</si>
  <si>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</si>
  <si>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</si>
  <si>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</si>
  <si>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</si>
  <si>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</si>
  <si>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</si>
  <si>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</si>
  <si>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</si>
  <si>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</si>
  <si>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</si>
  <si>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</si>
  <si>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</si>
  <si>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</si>
  <si>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</si>
  <si>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</si>
  <si>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</si>
  <si>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</si>
  <si>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</si>
  <si>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</si>
  <si>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</si>
  <si>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</si>
  <si>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</si>
  <si>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</si>
  <si>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</si>
  <si>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</si>
  <si>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</si>
  <si>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</si>
  <si>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</si>
  <si>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</si>
  <si>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</si>
  <si>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</si>
  <si>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</si>
  <si>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</si>
  <si>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</si>
  <si>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</si>
  <si>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</si>
  <si>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</si>
  <si>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</si>
  <si>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</si>
  <si>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</si>
  <si>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</si>
  <si>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</si>
  <si>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</si>
  <si>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</si>
  <si>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</si>
  <si>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</si>
  <si>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</si>
  <si>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</si>
  <si>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</si>
  <si>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</si>
  <si>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</si>
  <si>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</si>
  <si>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</si>
  <si>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</si>
  <si>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</si>
  <si>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</si>
  <si>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</si>
  <si>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</si>
  <si>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</si>
  <si>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</si>
  <si>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</si>
  <si>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</si>
  <si>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</si>
  <si>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</si>
  <si>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</si>
  <si>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</si>
  <si>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</si>
  <si>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</si>
  <si>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</si>
  <si>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</si>
  <si>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</si>
  <si>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</si>
  <si>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</si>
  <si>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</si>
  <si>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</si>
  <si>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</si>
  <si>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</si>
  <si>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</si>
  <si>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</si>
  <si>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</si>
  <si>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</si>
  <si>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</si>
  <si>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</si>
  <si>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</si>
  <si>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</si>
  <si>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</si>
  <si>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</si>
  <si>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</si>
  <si>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</si>
  <si>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</si>
  <si>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</si>
  <si>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</si>
  <si>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</si>
  <si>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</si>
  <si>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</si>
  <si>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</si>
  <si>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</si>
  <si>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</si>
  <si>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</si>
  <si>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</si>
  <si>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</si>
  <si>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</si>
  <si>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</si>
  <si>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</si>
  <si>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</si>
  <si>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</si>
  <si>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</si>
  <si>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</si>
  <si>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</si>
  <si>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</si>
  <si>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</si>
  <si>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</si>
  <si>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</si>
  <si>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</si>
  <si>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</si>
  <si>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</si>
  <si>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</si>
  <si>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</si>
  <si>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</si>
  <si>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</si>
  <si>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</si>
  <si>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</si>
  <si>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</si>
  <si>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</si>
  <si>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</si>
  <si>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</si>
  <si>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</si>
  <si>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</si>
  <si>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</si>
  <si>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</si>
  <si>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</si>
  <si>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</si>
  <si>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</si>
  <si>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</si>
  <si>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</si>
  <si>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</si>
  <si>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</si>
  <si>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</si>
  <si>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</si>
  <si>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</si>
  <si>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</si>
  <si>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</si>
  <si>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</si>
  <si>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</si>
  <si>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</si>
  <si>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</si>
  <si>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</si>
  <si>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</si>
  <si>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</si>
  <si>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</si>
  <si>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</si>
  <si>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</si>
  <si>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</si>
  <si>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</si>
  <si>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</si>
  <si>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</si>
  <si>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</si>
  <si>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</si>
  <si>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</si>
  <si>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</si>
  <si>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</si>
  <si>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</si>
  <si>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</si>
  <si>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</si>
  <si>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</si>
  <si>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</si>
  <si>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</si>
  <si>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</si>
  <si>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</si>
  <si>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</si>
  <si>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</si>
  <si>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</si>
  <si>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</si>
  <si>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</si>
  <si>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</si>
  <si>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</si>
  <si>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</si>
  <si>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</si>
  <si>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</si>
  <si>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</si>
  <si>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</si>
  <si>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</si>
  <si>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</si>
  <si>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</si>
  <si>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</si>
  <si>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</si>
  <si>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</si>
  <si>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</si>
  <si>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</si>
  <si>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</si>
  <si>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</si>
  <si>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</si>
  <si>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</si>
  <si>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</si>
  <si>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</si>
  <si>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</si>
  <si>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</si>
  <si>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</si>
  <si>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</si>
  <si>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</si>
  <si>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</si>
  <si>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</si>
  <si>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</si>
  <si>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</si>
  <si>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</si>
  <si>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</si>
  <si>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</si>
  <si>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</si>
  <si>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</si>
  <si>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</si>
  <si>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</si>
  <si>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</si>
  <si>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</si>
  <si>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</si>
  <si>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</si>
  <si>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</si>
  <si>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</si>
  <si>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</si>
  <si>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</si>
  <si>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</si>
  <si>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</si>
  <si>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</si>
  <si>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</si>
  <si>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</si>
  <si>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</si>
  <si>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</si>
  <si>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</si>
  <si>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</si>
  <si>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</si>
  <si>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</si>
  <si>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</si>
  <si>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</si>
  <si>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</si>
  <si>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</si>
  <si>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</si>
  <si>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</si>
  <si>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</si>
  <si>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</si>
  <si>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</si>
  <si>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</si>
  <si>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</si>
  <si>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</si>
  <si>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</si>
  <si>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</si>
  <si>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</si>
  <si>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</si>
  <si>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</si>
  <si>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</si>
  <si>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</si>
  <si>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</si>
  <si>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</si>
  <si>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</si>
  <si>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</si>
  <si>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</si>
  <si>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</si>
  <si>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</si>
  <si>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</si>
  <si>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</si>
  <si>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</si>
  <si>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</si>
  <si>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</si>
  <si>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</si>
  <si>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</si>
  <si>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</si>
  <si>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</si>
  <si>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</si>
  <si>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</si>
  <si>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</si>
  <si>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</si>
  <si>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</si>
  <si>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</si>
  <si>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</si>
  <si>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</si>
  <si>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</si>
  <si>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</si>
  <si>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</si>
  <si>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</si>
  <si>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</si>
  <si>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</si>
  <si>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</si>
  <si>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</si>
  <si>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</si>
  <si>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</si>
  <si>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</si>
  <si>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</si>
  <si>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</si>
  <si>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</si>
  <si>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</si>
  <si>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</si>
  <si>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</si>
  <si>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</si>
  <si>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</si>
  <si>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</si>
  <si>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</si>
  <si>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</si>
  <si>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</si>
  <si>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</si>
  <si>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</si>
  <si>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</si>
  <si>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</si>
  <si>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</si>
  <si>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</si>
  <si>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</si>
  <si>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</si>
  <si>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</si>
  <si>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</si>
  <si>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</si>
  <si>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</si>
  <si>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</si>
  <si>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</si>
  <si>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</si>
  <si>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</si>
  <si>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</si>
  <si>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</si>
  <si>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</si>
  <si>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</si>
  <si>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</si>
  <si>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</si>
  <si>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</si>
  <si>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</si>
  <si>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</si>
  <si>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</si>
  <si>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</si>
  <si>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</si>
  <si>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</si>
  <si>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</si>
  <si>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</si>
  <si>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</si>
  <si>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</si>
  <si>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</si>
  <si>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</si>
  <si>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</si>
  <si>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</si>
  <si>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</si>
  <si>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</si>
  <si>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</si>
  <si>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</si>
  <si>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</si>
  <si>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</si>
  <si>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</si>
  <si>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</si>
  <si>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</si>
  <si>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</si>
  <si>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</si>
  <si>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</si>
  <si>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</si>
  <si>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</si>
  <si>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</si>
  <si>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</si>
  <si>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</si>
  <si>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</si>
  <si>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</si>
  <si>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</si>
  <si>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</si>
  <si>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</si>
  <si>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</si>
  <si>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</si>
  <si>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</si>
  <si>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</si>
  <si>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</si>
  <si>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</si>
  <si>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</si>
  <si>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</si>
  <si>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</si>
  <si>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</si>
  <si>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</si>
  <si>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</si>
  <si>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</si>
  <si>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</si>
  <si>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</si>
  <si>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</si>
  <si>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</si>
  <si>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</si>
  <si>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</si>
  <si>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</si>
  <si>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</si>
  <si>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</si>
  <si>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</si>
  <si>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</si>
  <si>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</si>
  <si>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</si>
  <si>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</si>
  <si>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</si>
  <si>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</si>
  <si>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</si>
  <si>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</si>
  <si>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</si>
  <si>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</si>
  <si>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</si>
  <si>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</si>
  <si>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</si>
  <si>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</si>
  <si>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</si>
  <si>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</si>
  <si>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</si>
  <si>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</si>
  <si>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</si>
  <si>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</si>
  <si>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</si>
  <si>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</si>
  <si>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</si>
  <si>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</si>
  <si>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</si>
  <si>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</si>
  <si>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</si>
  <si>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</si>
  <si>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</si>
  <si>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</si>
  <si>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</si>
  <si>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</si>
  <si>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</si>
  <si>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</si>
  <si>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</si>
  <si>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</si>
  <si>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</si>
  <si>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</si>
  <si>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</si>
  <si>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</si>
  <si>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</si>
  <si>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</si>
  <si>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</si>
  <si>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</si>
  <si>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</si>
  <si>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</si>
  <si>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</si>
  <si>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</si>
  <si>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</si>
  <si>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</si>
  <si>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</si>
  <si>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</si>
  <si>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</si>
  <si>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</si>
  <si>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</si>
  <si>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</si>
  <si>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</si>
  <si>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</si>
  <si>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</si>
  <si>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</si>
  <si>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</si>
  <si>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</si>
  <si>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</si>
  <si>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</si>
  <si>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</si>
  <si>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</si>
  <si>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</si>
  <si>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</si>
  <si>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</si>
  <si>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</si>
  <si>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</si>
  <si>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</si>
  <si>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</si>
  <si>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</si>
  <si>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</si>
  <si>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</si>
  <si>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</si>
  <si>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</si>
  <si>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</si>
  <si>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</si>
  <si>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</si>
  <si>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</si>
  <si>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</si>
  <si>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</si>
  <si>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</si>
  <si>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</si>
  <si>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</si>
  <si>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</si>
  <si>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</si>
  <si>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</si>
  <si>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</si>
  <si>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</si>
  <si>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</si>
  <si>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</si>
  <si>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</si>
  <si>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</si>
  <si>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</si>
  <si>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</si>
  <si>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</si>
  <si>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</si>
  <si>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</si>
  <si>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</si>
  <si>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</si>
  <si>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</si>
  <si>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</si>
  <si>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</si>
  <si>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</si>
  <si>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</si>
  <si>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</si>
  <si>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</si>
  <si>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</si>
  <si>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</si>
  <si>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</si>
  <si>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</si>
  <si>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</si>
  <si>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</si>
  <si>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</si>
  <si>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</si>
  <si>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</si>
  <si>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</si>
  <si>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</si>
  <si>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</si>
  <si>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</si>
  <si>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</si>
  <si>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</si>
  <si>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</si>
  <si>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</si>
  <si>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</si>
  <si>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</si>
  <si>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</si>
  <si>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</si>
  <si>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</si>
  <si>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</si>
  <si>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</si>
  <si>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</si>
  <si>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</si>
  <si>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</si>
  <si>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</si>
  <si>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</si>
  <si>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</si>
  <si>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</si>
  <si>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</si>
  <si>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</si>
  <si>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</si>
  <si>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</si>
  <si>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</si>
  <si>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</si>
  <si>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</si>
  <si>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</si>
  <si>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</si>
  <si>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</si>
  <si>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</si>
  <si>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</si>
  <si>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</si>
  <si>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</si>
  <si>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</si>
  <si>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</si>
  <si>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</si>
  <si>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</si>
  <si>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</si>
  <si>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</si>
  <si>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</si>
  <si>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</si>
  <si>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</si>
  <si>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</si>
  <si>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</si>
  <si>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</si>
  <si>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</si>
  <si>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</si>
  <si>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</si>
  <si>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</si>
  <si>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</si>
  <si>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</si>
  <si>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</si>
  <si>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</si>
  <si>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</si>
  <si>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</si>
  <si>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</si>
  <si>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</si>
  <si>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</si>
  <si>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</si>
  <si>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</si>
  <si>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</si>
  <si>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</si>
  <si>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</si>
  <si>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</si>
  <si>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</si>
  <si>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</si>
  <si>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</si>
  <si>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</si>
  <si>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</si>
  <si>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</si>
  <si>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</si>
  <si>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</si>
  <si>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</si>
  <si>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</si>
  <si>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</si>
  <si>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</si>
  <si>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</si>
  <si>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</si>
  <si>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</si>
  <si>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</si>
  <si>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</si>
  <si>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</si>
  <si>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</si>
  <si>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</si>
  <si>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</si>
  <si>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</si>
  <si>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</si>
  <si>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</si>
  <si>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</si>
  <si>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</si>
  <si>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</si>
  <si>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</si>
  <si>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</si>
  <si>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</si>
  <si>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</si>
  <si>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</si>
  <si>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</si>
  <si>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</si>
  <si>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</si>
  <si>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</si>
  <si>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</si>
  <si>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</si>
  <si>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</si>
  <si>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</si>
  <si>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</si>
  <si>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</si>
  <si>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</si>
  <si>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</si>
  <si>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</si>
  <si>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</si>
  <si>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</si>
  <si>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</si>
  <si>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</si>
  <si>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</si>
  <si>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</si>
  <si>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</si>
  <si>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</si>
  <si>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</si>
  <si>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</si>
  <si>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</si>
  <si>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</si>
  <si>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</si>
  <si>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</si>
  <si>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</si>
  <si>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</si>
  <si>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</si>
  <si>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</si>
  <si>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</si>
  <si>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</si>
  <si>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</si>
  <si>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</si>
  <si>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</si>
  <si>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</si>
  <si>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</si>
  <si>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</si>
  <si>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</si>
  <si>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</si>
  <si>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</si>
  <si>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</si>
  <si>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</si>
  <si>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</si>
  <si>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</si>
  <si>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</si>
  <si>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</si>
  <si>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</si>
  <si>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</si>
  <si>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</si>
  <si>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</si>
  <si>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</si>
  <si>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</si>
  <si>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</si>
  <si>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</si>
  <si>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</si>
  <si>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</si>
  <si>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</si>
  <si>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</si>
  <si>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</si>
  <si>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</si>
  <si>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</si>
  <si>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</si>
  <si>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</si>
  <si>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</si>
  <si>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</si>
  <si>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</si>
  <si>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</si>
  <si>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</si>
  <si>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</si>
  <si>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</si>
  <si>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</si>
  <si>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</si>
  <si>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</si>
  <si>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</si>
  <si>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</si>
  <si>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</si>
  <si>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</si>
  <si>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</si>
  <si>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</si>
  <si>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</si>
  <si>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</si>
  <si>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</si>
  <si>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</si>
  <si>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</si>
  <si>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</si>
  <si>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</si>
  <si>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</si>
  <si>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</si>
  <si>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</si>
  <si>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</si>
  <si>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</si>
  <si>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</si>
  <si>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</si>
  <si>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</si>
  <si>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</si>
  <si>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</si>
  <si>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</si>
  <si>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</si>
  <si>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</si>
  <si>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</si>
  <si>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</si>
  <si>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</si>
  <si>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</si>
  <si>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</si>
  <si>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</si>
  <si>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</si>
  <si>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</si>
  <si>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</si>
  <si>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</si>
  <si>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</si>
  <si>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</si>
  <si>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</si>
  <si>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</si>
  <si>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</si>
  <si>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</si>
  <si>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</si>
  <si>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</si>
  <si>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</si>
  <si>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</si>
  <si>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</si>
  <si>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</si>
  <si>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</si>
  <si>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</si>
  <si>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</si>
  <si>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</si>
  <si>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</si>
  <si>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</si>
  <si>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</si>
  <si>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</si>
  <si>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</si>
  <si>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</si>
  <si>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</si>
  <si>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</si>
  <si>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</si>
  <si>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</si>
  <si>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</si>
  <si>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</si>
  <si>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</si>
  <si>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</si>
  <si>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</si>
  <si>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</si>
  <si>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</si>
  <si>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</si>
  <si>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</si>
  <si>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</si>
  <si>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</si>
  <si>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</si>
  <si>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</si>
  <si>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</si>
  <si>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</si>
  <si>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</si>
  <si>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</si>
  <si>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</si>
  <si>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</si>
  <si>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</si>
  <si>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</si>
  <si>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</si>
  <si>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</si>
  <si>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</si>
  <si>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</si>
  <si>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</si>
  <si>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</si>
  <si>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</si>
  <si>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</si>
  <si>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</si>
  <si>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</si>
  <si>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</si>
  <si>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</si>
  <si>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</si>
  <si>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</si>
  <si>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</si>
  <si>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</si>
  <si>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</si>
  <si>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</si>
  <si>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</si>
  <si>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</si>
  <si>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</si>
  <si>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</si>
  <si>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</si>
  <si>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</si>
  <si>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</si>
  <si>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</si>
  <si>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</si>
  <si>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</si>
  <si>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</si>
  <si>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</si>
  <si>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</si>
  <si>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</si>
  <si>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</si>
  <si>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</si>
  <si>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</si>
  <si>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</si>
  <si>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</si>
  <si>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</si>
  <si>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</si>
  <si>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</si>
  <si>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</si>
  <si>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</si>
  <si>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</si>
  <si>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</si>
  <si>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</si>
  <si>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</si>
  <si>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</si>
  <si>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</si>
  <si>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</si>
  <si>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</si>
  <si>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</si>
  <si>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</si>
  <si>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</si>
  <si>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</si>
  <si>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</si>
  <si>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</si>
  <si>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</si>
  <si>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</si>
  <si>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</si>
  <si>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</si>
  <si>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</si>
  <si>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</si>
  <si>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</si>
  <si>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</si>
  <si>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</si>
  <si>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</si>
  <si>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</si>
  <si>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</si>
  <si>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</si>
  <si>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</si>
  <si>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</si>
  <si>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</si>
  <si>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</si>
  <si>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</si>
  <si>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</si>
  <si>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</si>
  <si>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</si>
  <si>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</si>
  <si>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</si>
  <si>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</si>
  <si>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</si>
  <si>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</si>
  <si>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</si>
  <si>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</si>
  <si>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</si>
  <si>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</si>
  <si>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</si>
  <si>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</si>
  <si>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</si>
  <si>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</si>
  <si>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</si>
  <si>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</si>
  <si>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</si>
  <si>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</si>
  <si>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</si>
  <si>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</si>
  <si>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</si>
  <si>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</si>
  <si>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</si>
  <si>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</si>
  <si>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</si>
  <si>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</si>
  <si>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</si>
  <si>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</si>
  <si>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</si>
  <si>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</si>
  <si>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</si>
  <si>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</si>
  <si>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</si>
  <si>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</si>
  <si>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</si>
  <si>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</si>
  <si>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</si>
  <si>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</si>
  <si>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</si>
  <si>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</si>
  <si>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</si>
  <si>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</si>
  <si>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</si>
  <si>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</si>
  <si>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</si>
  <si>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</si>
  <si>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</si>
  <si>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</si>
  <si>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</si>
  <si>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</si>
  <si>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</si>
  <si>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</si>
  <si>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</si>
  <si>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</si>
  <si>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</si>
  <si>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</si>
  <si>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</si>
  <si>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</si>
  <si>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</si>
  <si>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</si>
  <si>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</si>
  <si>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</si>
  <si>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</si>
  <si>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</si>
  <si>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</si>
  <si>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</si>
  <si>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</si>
  <si>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</si>
  <si>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</si>
  <si>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</si>
  <si>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</si>
  <si>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</si>
  <si>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</si>
  <si>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</si>
  <si>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</si>
  <si>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</si>
  <si>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</si>
  <si>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</si>
  <si>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</si>
  <si>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</si>
  <si>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</si>
  <si>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</si>
  <si>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</si>
  <si>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</si>
  <si>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</si>
  <si>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</si>
  <si>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</si>
  <si>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</si>
  <si>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</si>
  <si>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</si>
  <si>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</si>
  <si>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</si>
  <si>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</si>
  <si>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</si>
  <si>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</si>
  <si>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</si>
  <si>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</si>
  <si>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</si>
  <si>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</si>
  <si>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</si>
  <si>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</si>
  <si>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</si>
  <si>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</si>
  <si>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</si>
  <si>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</si>
  <si>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</si>
  <si>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</si>
  <si>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</si>
  <si>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</si>
  <si>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</si>
  <si>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</si>
  <si>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</si>
  <si>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</si>
  <si>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</si>
  <si>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</si>
  <si>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</si>
  <si>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</si>
  <si>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</si>
  <si>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</si>
  <si>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</si>
  <si>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</si>
  <si>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</si>
  <si>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</si>
  <si>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</si>
  <si>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</si>
  <si>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</si>
  <si>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</si>
  <si>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</si>
  <si>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</si>
  <si>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</si>
  <si>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</si>
  <si>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</si>
  <si>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</si>
  <si>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</si>
  <si>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</si>
  <si>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</si>
  <si>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</si>
  <si>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</si>
  <si>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</si>
  <si>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</si>
  <si>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</si>
  <si>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</si>
  <si>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</si>
  <si>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</si>
  <si>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</si>
  <si>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</si>
  <si>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</si>
  <si>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</si>
  <si>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</si>
  <si>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</si>
  <si>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</si>
  <si>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</si>
  <si>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</si>
  <si>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</si>
  <si>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</si>
  <si>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</si>
  <si>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</si>
  <si>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</si>
  <si>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</si>
  <si>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</si>
  <si>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</si>
  <si>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</si>
  <si>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</si>
  <si>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</si>
  <si>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</si>
  <si>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</si>
  <si>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</si>
  <si>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</si>
  <si>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</si>
  <si>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</si>
  <si>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</si>
  <si>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</si>
  <si>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</si>
  <si>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</si>
  <si>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</si>
  <si>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</si>
  <si>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</si>
  <si>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</si>
  <si>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</si>
  <si>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</si>
  <si>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</si>
  <si>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</si>
  <si>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</si>
  <si>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</si>
  <si>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</si>
  <si>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</si>
  <si>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</si>
  <si>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</si>
  <si>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</si>
  <si>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</si>
  <si>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</si>
  <si>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</si>
  <si>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</si>
  <si>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</si>
  <si>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</si>
  <si>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</si>
  <si>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</si>
  <si>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</si>
  <si>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</si>
  <si>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</si>
  <si>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</si>
  <si>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</si>
  <si>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</si>
  <si>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</si>
  <si>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</si>
  <si>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</si>
  <si>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</si>
  <si>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</si>
  <si>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</si>
  <si>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</si>
  <si>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</si>
  <si>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</si>
  <si>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</si>
  <si>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</si>
  <si>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</si>
  <si>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</si>
  <si>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</si>
  <si>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</si>
  <si>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</si>
  <si>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</si>
  <si>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</si>
  <si>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</si>
  <si>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</si>
  <si>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</si>
  <si>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</si>
  <si>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</si>
  <si>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</si>
  <si>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</si>
  <si>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</si>
  <si>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</si>
  <si>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</si>
  <si>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</si>
  <si>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</si>
  <si>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</si>
  <si>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</si>
  <si>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</si>
  <si>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</si>
  <si>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</si>
  <si>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</si>
  <si>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</si>
  <si>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</si>
  <si>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</si>
  <si>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</si>
  <si>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</si>
  <si>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</si>
  <si>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</si>
  <si>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</si>
  <si>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</si>
  <si>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</si>
  <si>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</si>
  <si>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</si>
  <si>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</si>
  <si>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</si>
  <si>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</si>
  <si>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</si>
  <si>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</si>
  <si>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</si>
  <si>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</si>
  <si>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</si>
  <si>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</si>
  <si>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</si>
  <si>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</si>
  <si>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</si>
  <si>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</si>
  <si>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</si>
  <si>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</si>
  <si>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</si>
  <si>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</si>
  <si>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</si>
  <si>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</si>
  <si>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</si>
  <si>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</si>
  <si>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</si>
  <si>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</si>
  <si>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</si>
  <si>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</si>
  <si>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</si>
  <si>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</si>
  <si>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</si>
  <si>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</si>
  <si>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</si>
  <si>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</si>
  <si>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</si>
  <si>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</si>
  <si>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</si>
  <si>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</si>
  <si>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</si>
  <si>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</si>
  <si>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</si>
  <si>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</si>
  <si>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</si>
  <si>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</si>
  <si>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</si>
  <si>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</si>
  <si>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</si>
  <si>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</si>
  <si>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</si>
  <si>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</si>
  <si>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</si>
  <si>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</si>
  <si>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</si>
  <si>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</si>
  <si>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</si>
  <si>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</si>
  <si>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</si>
  <si>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</si>
  <si>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</si>
  <si>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</si>
  <si>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</si>
  <si>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</si>
  <si>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</si>
  <si>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</si>
  <si>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</si>
  <si>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</si>
  <si>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</si>
  <si>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</si>
  <si>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</si>
  <si>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</si>
  <si>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</si>
  <si>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</si>
  <si>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</si>
  <si>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</si>
  <si>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</si>
  <si>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</si>
  <si>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</si>
  <si>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</si>
  <si>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</si>
  <si>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</si>
  <si>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</si>
  <si>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</si>
  <si>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</si>
  <si>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</si>
  <si>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</si>
  <si>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</si>
  <si>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</si>
  <si>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</si>
  <si>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</si>
  <si>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</si>
  <si>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</si>
  <si>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</si>
  <si>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</si>
  <si>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</si>
  <si>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</si>
  <si>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</si>
  <si>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</si>
  <si>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</si>
  <si>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</si>
  <si>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</si>
  <si>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</si>
  <si>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</si>
  <si>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</si>
  <si>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</si>
  <si>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</si>
  <si>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</si>
  <si>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</si>
  <si>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</si>
  <si>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</si>
  <si>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</si>
  <si>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</si>
  <si>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</si>
  <si>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</si>
  <si>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</si>
  <si>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</si>
  <si>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</si>
  <si>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</si>
  <si>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</si>
  <si>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</si>
  <si>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</si>
  <si>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</si>
  <si>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</si>
  <si>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</si>
  <si>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</si>
  <si>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</si>
  <si>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</si>
  <si>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</si>
  <si>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</si>
  <si>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</si>
  <si>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</si>
  <si>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</si>
  <si>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</si>
  <si>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</si>
  <si>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</si>
  <si>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</si>
  <si>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</si>
  <si>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</si>
  <si>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</si>
  <si>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</si>
  <si>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</si>
  <si>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</si>
  <si>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</si>
  <si>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</si>
  <si>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</si>
  <si>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</si>
  <si>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</si>
  <si>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</si>
  <si>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</si>
  <si>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</si>
  <si>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</si>
  <si>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</si>
  <si>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</si>
  <si>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</si>
  <si>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</si>
  <si>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</si>
  <si>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</si>
  <si>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</si>
  <si>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</si>
  <si>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</si>
  <si>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</si>
  <si>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</si>
  <si>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</si>
  <si>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</si>
  <si>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</si>
  <si>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</si>
  <si>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</si>
  <si>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</si>
  <si>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</si>
  <si>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</si>
  <si>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</si>
  <si>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</si>
  <si>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</si>
  <si>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</si>
  <si>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</si>
  <si>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</si>
  <si>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</si>
  <si>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</si>
  <si>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</si>
  <si>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</si>
  <si>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</si>
  <si>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</si>
  <si>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</si>
  <si>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</si>
  <si>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</si>
  <si>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</si>
  <si>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</si>
  <si>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</si>
  <si>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</si>
  <si>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</si>
  <si>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</si>
  <si>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</si>
  <si>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</si>
  <si>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</si>
  <si>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</si>
  <si>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</si>
  <si>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</si>
  <si>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</si>
  <si>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</si>
  <si>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</si>
  <si>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</si>
  <si>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</si>
  <si>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</si>
  <si>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</si>
  <si>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</si>
  <si>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</si>
  <si>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</si>
  <si>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</si>
  <si>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</si>
  <si>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</si>
  <si>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</si>
  <si>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</si>
  <si>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</si>
  <si>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</si>
  <si>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</si>
  <si>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</si>
  <si>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</si>
  <si>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</si>
  <si>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</si>
  <si>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</si>
  <si>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</si>
  <si>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</si>
  <si>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</si>
  <si>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</si>
  <si>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</si>
  <si>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</si>
  <si>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</si>
  <si>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</si>
  <si>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</si>
  <si>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</si>
  <si>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</si>
  <si>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</si>
  <si>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</si>
  <si>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</si>
  <si>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</si>
  <si>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</si>
  <si>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</si>
  <si>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</si>
  <si>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</si>
  <si>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</si>
  <si>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</si>
  <si>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</si>
  <si>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</si>
  <si>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</si>
  <si>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</si>
  <si>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</si>
  <si>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</si>
  <si>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</si>
  <si>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</si>
  <si>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</si>
  <si>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</si>
  <si>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</si>
  <si>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</si>
  <si>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</si>
  <si>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</si>
  <si>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</si>
  <si>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</si>
  <si>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</si>
  <si>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</si>
  <si>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</si>
  <si>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</si>
  <si>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</si>
  <si>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</si>
  <si>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</si>
  <si>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</si>
  <si>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</si>
  <si>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</si>
  <si>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</si>
  <si>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</si>
  <si>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</si>
  <si>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</si>
  <si>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</si>
  <si>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</si>
  <si>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</si>
  <si>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</si>
  <si>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</si>
  <si>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</si>
  <si>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</si>
  <si>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</si>
  <si>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</si>
  <si>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</si>
  <si>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</si>
  <si>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</si>
  <si>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</si>
  <si>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</si>
  <si>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</si>
  <si>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</si>
  <si>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</si>
  <si>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</si>
  <si>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</si>
  <si>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</si>
  <si>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</si>
  <si>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</si>
  <si>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</si>
  <si>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</si>
  <si>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</si>
  <si>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</si>
  <si>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</si>
  <si>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</si>
  <si>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</si>
  <si>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</si>
  <si>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</si>
  <si>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</si>
  <si>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</si>
  <si>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</si>
  <si>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</si>
  <si>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</si>
  <si>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</si>
  <si>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</si>
  <si>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</si>
  <si>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</si>
  <si>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</si>
  <si>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</si>
  <si>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</si>
  <si>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</si>
  <si>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</si>
  <si>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</si>
  <si>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</si>
  <si>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</si>
  <si>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</si>
  <si>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</si>
  <si>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</si>
  <si>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</si>
  <si>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</si>
  <si>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</si>
  <si>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</si>
  <si>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</si>
  <si>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</si>
  <si>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</si>
  <si>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</si>
  <si>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</si>
  <si>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</si>
  <si>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</si>
  <si>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</si>
  <si>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</si>
  <si>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</si>
  <si>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</si>
  <si>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</si>
  <si>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</si>
  <si>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</si>
  <si>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</si>
  <si>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</si>
  <si>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</si>
  <si>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</si>
  <si>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</si>
  <si>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</si>
  <si>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</si>
  <si>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</si>
  <si>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</si>
  <si>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</si>
  <si>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</si>
  <si>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</si>
  <si>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</si>
  <si>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</si>
  <si>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</si>
  <si>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</si>
  <si>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</si>
  <si>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</si>
  <si>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</si>
  <si>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</si>
  <si>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</si>
  <si>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</si>
  <si>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</si>
  <si>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</si>
  <si>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</si>
  <si>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</si>
  <si>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</si>
  <si>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</si>
  <si>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</si>
  <si>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</si>
  <si>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</si>
  <si>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</si>
  <si>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</si>
  <si>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</si>
  <si>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</si>
  <si>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</si>
  <si>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</si>
  <si>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</si>
  <si>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</si>
  <si>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</si>
  <si>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</si>
  <si>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</si>
  <si>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</si>
  <si>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</si>
  <si>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</si>
  <si>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</si>
  <si>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</si>
  <si>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</si>
  <si>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</si>
  <si>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</si>
  <si>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</si>
  <si>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</si>
  <si>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</si>
  <si>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</si>
  <si>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</si>
  <si>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</si>
  <si>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</si>
  <si>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</si>
  <si>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</si>
  <si>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</si>
  <si>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</si>
  <si>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</si>
  <si>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</si>
  <si>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</si>
  <si>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</si>
  <si>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</si>
  <si>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</si>
  <si>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</si>
  <si>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</si>
  <si>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</si>
  <si>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</si>
  <si>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</si>
  <si>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</si>
  <si>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</si>
  <si>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</si>
  <si>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</si>
  <si>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</si>
  <si>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</si>
  <si>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</si>
  <si>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</si>
  <si>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</si>
  <si>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</si>
  <si>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</si>
  <si>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</si>
  <si>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</si>
  <si>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</si>
  <si>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</si>
  <si>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</si>
  <si>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</si>
  <si>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</si>
  <si>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</si>
  <si>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</si>
  <si>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</si>
  <si>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</si>
  <si>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</si>
  <si>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</si>
  <si>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</si>
  <si>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</si>
  <si>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</si>
  <si>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</si>
  <si>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</si>
  <si>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</si>
  <si>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</si>
  <si>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</si>
  <si>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</si>
  <si>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</si>
  <si>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</si>
  <si>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</si>
  <si>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</si>
  <si>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</si>
  <si>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</si>
  <si>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</si>
  <si>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</si>
  <si>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</si>
  <si>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</si>
  <si>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</si>
  <si>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</si>
  <si>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</si>
  <si>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</si>
  <si>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</si>
  <si>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</si>
  <si>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</si>
  <si>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</si>
  <si>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</si>
  <si>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</si>
  <si>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</si>
  <si>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</si>
  <si>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</si>
  <si>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</si>
  <si>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</si>
  <si>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</si>
  <si>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</si>
  <si>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</si>
  <si>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</si>
  <si>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</si>
  <si>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</si>
  <si>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</si>
  <si>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</si>
  <si>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</si>
  <si>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</si>
  <si>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</si>
  <si>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</si>
  <si>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</si>
  <si>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</si>
  <si>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</si>
  <si>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</si>
  <si>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</si>
  <si>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</si>
  <si>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</si>
  <si>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</si>
  <si>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</si>
  <si>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</si>
  <si>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</si>
  <si>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</si>
  <si>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</si>
  <si>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</si>
  <si>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</si>
  <si>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</si>
  <si>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</si>
  <si>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</si>
  <si>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</si>
  <si>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</si>
  <si>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</si>
  <si>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</si>
  <si>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</si>
  <si>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</si>
  <si>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</si>
  <si>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</si>
  <si>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</si>
  <si>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</si>
  <si>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</si>
  <si>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</si>
  <si>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</si>
  <si>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</si>
  <si>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</si>
  <si>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</si>
  <si>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</si>
  <si>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</si>
  <si>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</si>
  <si>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</si>
  <si>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</si>
  <si>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</si>
  <si>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</si>
  <si>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</si>
  <si>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</si>
  <si>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</si>
  <si>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</si>
  <si>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</si>
  <si>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</si>
  <si>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</si>
  <si>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</si>
  <si>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</si>
  <si>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</si>
  <si>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</si>
  <si>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</si>
  <si>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</si>
  <si>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</si>
  <si>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</si>
  <si>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</si>
  <si>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</si>
  <si>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</si>
  <si>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</si>
  <si>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</si>
  <si>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</si>
  <si>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</si>
  <si>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</si>
  <si>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</si>
  <si>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</si>
  <si>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</si>
  <si>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</si>
  <si>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</si>
  <si>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</si>
  <si>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</si>
  <si>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</si>
  <si>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</si>
  <si>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</si>
  <si>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</si>
  <si>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</si>
  <si>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</si>
  <si>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</si>
  <si>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</si>
  <si>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</si>
  <si>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</si>
  <si>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</si>
  <si>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</si>
  <si>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</si>
  <si>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</si>
  <si>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</si>
  <si>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</si>
  <si>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</si>
  <si>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</si>
  <si>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</si>
  <si>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</si>
  <si>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</si>
  <si>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</si>
  <si>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</si>
  <si>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</si>
  <si>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</si>
  <si>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</si>
  <si>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</si>
  <si>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</si>
  <si>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</si>
  <si>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</si>
  <si>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</si>
  <si>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</si>
  <si>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</si>
  <si>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</si>
  <si>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</si>
  <si>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</si>
  <si>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</si>
  <si>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</si>
  <si>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</si>
  <si>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</si>
  <si>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</si>
  <si>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</si>
  <si>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</si>
  <si>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</si>
  <si>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</si>
  <si>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</si>
  <si>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</si>
  <si>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</si>
  <si>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</si>
  <si>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</si>
  <si>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</si>
  <si>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</si>
  <si>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</si>
  <si>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</si>
  <si>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</si>
  <si>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</si>
  <si>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</si>
  <si>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</si>
  <si>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</si>
  <si>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</si>
  <si>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</si>
  <si>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</si>
  <si>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</si>
  <si>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</si>
  <si>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</si>
  <si>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</si>
  <si>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</si>
  <si>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</si>
  <si>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</si>
  <si>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</si>
  <si>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</si>
  <si>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</si>
  <si>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</si>
  <si>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</si>
  <si>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</si>
  <si>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</si>
  <si>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</si>
  <si>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</si>
  <si>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</si>
  <si>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</si>
  <si>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</si>
  <si>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</si>
  <si>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</si>
  <si>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</si>
  <si>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</si>
  <si>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</si>
  <si>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</si>
  <si>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</si>
  <si>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</si>
  <si>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</si>
  <si>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</si>
  <si>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</si>
  <si>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</si>
  <si>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</si>
  <si>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</si>
  <si>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</si>
  <si>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</si>
  <si>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</si>
  <si>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</si>
  <si>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</si>
  <si>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</si>
  <si>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</si>
  <si>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</si>
  <si>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</si>
  <si>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</si>
  <si>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</si>
  <si>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</si>
  <si>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</si>
  <si>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</si>
  <si>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</si>
  <si>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</si>
  <si>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</si>
  <si>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</si>
  <si>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</si>
  <si>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</si>
  <si>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</si>
  <si>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</si>
  <si>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</si>
  <si>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</si>
  <si>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</si>
  <si>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</si>
  <si>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</si>
  <si>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</si>
  <si>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</si>
  <si>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</si>
  <si>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</si>
  <si>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</si>
  <si>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</si>
  <si>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</si>
  <si>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</si>
  <si>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</si>
  <si>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</si>
  <si>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</si>
  <si>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</si>
  <si>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</si>
  <si>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</si>
  <si>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</si>
  <si>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</si>
  <si>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</si>
  <si>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</si>
  <si>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</si>
  <si>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</si>
  <si>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</si>
  <si>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</si>
  <si>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</si>
  <si>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</si>
  <si>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</si>
  <si>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</si>
  <si>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</si>
  <si>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</si>
  <si>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</si>
  <si>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</si>
  <si>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</si>
  <si>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</si>
  <si>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</si>
  <si>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</si>
  <si>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</si>
  <si>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</si>
  <si>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</si>
  <si>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</si>
  <si>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</si>
  <si>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</si>
  <si>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</si>
  <si>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</si>
  <si>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</si>
  <si>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</si>
  <si>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</si>
  <si>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</si>
  <si>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</si>
  <si>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</si>
  <si>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</si>
  <si>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</si>
  <si>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</si>
  <si>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</si>
  <si>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</si>
  <si>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</si>
  <si>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</si>
  <si>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</si>
  <si>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</si>
  <si>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</si>
  <si>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</si>
  <si>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</si>
  <si>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</si>
  <si>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</si>
  <si>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</si>
  <si>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</si>
  <si>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</si>
  <si>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</si>
  <si>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</si>
  <si>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</si>
  <si>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</si>
  <si>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</si>
  <si>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</si>
  <si>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</si>
  <si>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</si>
  <si>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</si>
  <si>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</si>
  <si>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</si>
  <si>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</si>
  <si>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</si>
  <si>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</si>
  <si>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</si>
  <si>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</si>
  <si>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</si>
  <si>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</si>
  <si>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</si>
  <si>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</si>
  <si>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</si>
  <si>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</si>
  <si>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</si>
  <si>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</si>
  <si>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</si>
  <si>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</si>
  <si>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</si>
  <si>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</si>
  <si>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</si>
  <si>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</si>
  <si>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</si>
  <si>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</si>
  <si>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</si>
  <si>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</si>
  <si>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</si>
  <si>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</si>
  <si>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</si>
  <si>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</si>
  <si>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</si>
  <si>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</si>
  <si>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</si>
  <si>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</si>
  <si>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</si>
  <si>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</si>
  <si>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</si>
  <si>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</si>
  <si>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</si>
  <si>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</si>
  <si>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</si>
  <si>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</si>
  <si>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</si>
  <si>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</si>
  <si>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</si>
  <si>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</si>
  <si>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</si>
  <si>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</si>
  <si>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</si>
  <si>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</si>
  <si>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</si>
  <si>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</si>
  <si>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</si>
  <si>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</si>
  <si>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</si>
  <si>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</si>
  <si>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</si>
  <si>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</si>
  <si>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</si>
  <si>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</si>
  <si>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</si>
  <si>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</si>
  <si>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</si>
  <si>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</si>
  <si>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</si>
  <si>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</si>
  <si>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</si>
  <si>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</si>
  <si>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</si>
  <si>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</si>
  <si>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</si>
  <si>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</si>
  <si>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</si>
  <si>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</si>
  <si>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</si>
  <si>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</si>
  <si>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</si>
  <si>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</si>
  <si>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</si>
  <si>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</si>
  <si>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</si>
  <si>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</si>
  <si>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</si>
  <si>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</si>
  <si>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</si>
  <si>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</si>
  <si>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</si>
  <si>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</si>
  <si>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</si>
  <si>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</si>
  <si>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</si>
  <si>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</si>
  <si>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</si>
  <si>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</si>
  <si>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</si>
  <si>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</si>
  <si>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</si>
  <si>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</si>
  <si>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</si>
  <si>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</si>
  <si>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</si>
  <si>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</si>
  <si>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</si>
  <si>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</si>
  <si>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</si>
  <si>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</si>
  <si>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</si>
  <si>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</si>
  <si>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</si>
  <si>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</si>
  <si>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</si>
  <si>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</si>
  <si>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</si>
  <si>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</si>
  <si>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</si>
  <si>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</si>
  <si>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</si>
  <si>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</si>
  <si>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</si>
  <si>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</si>
  <si>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</si>
  <si>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</si>
  <si>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</si>
  <si>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</si>
  <si>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</si>
  <si>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</si>
  <si>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</si>
  <si>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</si>
  <si>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</si>
  <si>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</si>
  <si>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</si>
  <si>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</si>
  <si>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</si>
  <si>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</si>
  <si>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</si>
  <si>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</si>
  <si>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</si>
  <si>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</si>
  <si>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</si>
  <si>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</si>
  <si>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</si>
  <si>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</si>
  <si>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</si>
  <si>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</si>
  <si>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</si>
  <si>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</si>
  <si>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</si>
  <si>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</si>
  <si>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</si>
  <si>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</si>
  <si>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</si>
  <si>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</si>
  <si>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</si>
  <si>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</si>
  <si>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</si>
  <si>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</si>
  <si>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</si>
  <si>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</si>
  <si>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</si>
  <si>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</si>
  <si>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</si>
  <si>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</si>
  <si>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</si>
  <si>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</si>
  <si>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</si>
  <si>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</si>
  <si>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</si>
  <si>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</si>
  <si>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</si>
  <si>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</si>
  <si>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</si>
  <si>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</si>
  <si>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</si>
  <si>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</si>
  <si>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</si>
  <si>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</si>
  <si>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</si>
  <si>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</si>
  <si>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</si>
  <si>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</si>
  <si>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</si>
  <si>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</si>
  <si>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</si>
  <si>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</si>
  <si>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</si>
  <si>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</si>
  <si>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</si>
  <si>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</si>
  <si>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</si>
  <si>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</si>
  <si>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</si>
  <si>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</si>
  <si>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</si>
  <si>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</si>
  <si>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</si>
  <si>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</si>
  <si>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</si>
  <si>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</si>
  <si>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</si>
  <si>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</si>
  <si>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</si>
  <si>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</si>
  <si>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</si>
  <si>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</si>
  <si>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</si>
  <si>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</si>
  <si>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</si>
  <si>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</si>
  <si>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</si>
  <si>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</si>
  <si>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</si>
  <si>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</si>
  <si>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</si>
  <si>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</si>
  <si>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</si>
  <si>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</si>
  <si>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</si>
  <si>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</si>
  <si>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</si>
  <si>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</si>
  <si>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</si>
  <si>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</si>
  <si>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</si>
  <si>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</si>
  <si>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</si>
  <si>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</si>
  <si>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</si>
  <si>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</si>
  <si>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</si>
  <si>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</si>
  <si>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</si>
  <si>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</si>
  <si>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</si>
  <si>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</si>
  <si>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</si>
  <si>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</si>
  <si>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</si>
  <si>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</si>
  <si>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</si>
  <si>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</si>
  <si>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</si>
  <si>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</si>
  <si>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</si>
  <si>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</si>
  <si>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</si>
  <si>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</si>
  <si>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</si>
  <si>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</si>
  <si>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</si>
  <si>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</si>
  <si>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</si>
  <si>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</si>
  <si>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</si>
  <si>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</si>
  <si>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</si>
  <si>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</si>
  <si>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</si>
  <si>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</si>
  <si>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</si>
  <si>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</si>
  <si>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</si>
  <si>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</si>
  <si>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</si>
  <si>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</si>
  <si>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</si>
  <si>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</si>
  <si>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</si>
  <si>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</si>
  <si>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</si>
  <si>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</si>
  <si>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</si>
  <si>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</si>
  <si>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</si>
  <si>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</si>
  <si>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</si>
  <si>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</si>
  <si>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</si>
  <si>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</si>
  <si>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</si>
  <si>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</si>
  <si>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</si>
  <si>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</si>
  <si>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</si>
  <si>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</si>
  <si>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</si>
  <si>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</si>
  <si>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</si>
  <si>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</si>
  <si>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</si>
  <si>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</si>
  <si>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</si>
  <si>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</si>
  <si>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</si>
  <si>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</si>
  <si>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</si>
  <si>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</si>
  <si>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</si>
  <si>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</si>
  <si>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</si>
  <si>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</si>
  <si>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</si>
  <si>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</si>
  <si>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</si>
  <si>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</si>
  <si>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</si>
  <si>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</si>
  <si>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</si>
  <si>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</si>
  <si>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</si>
  <si>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</si>
  <si>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</si>
  <si>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</si>
  <si>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</si>
  <si>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</si>
  <si>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</si>
  <si>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</si>
  <si>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</si>
  <si>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</si>
  <si>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</si>
  <si>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</si>
  <si>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</si>
  <si>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</si>
  <si>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</si>
  <si>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</si>
  <si>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</si>
  <si>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</si>
  <si>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</si>
  <si>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</si>
  <si>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</si>
  <si>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</si>
  <si>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</si>
  <si>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</si>
  <si>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</si>
  <si>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</si>
  <si>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</si>
  <si>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</si>
  <si>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</si>
  <si>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</si>
  <si>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</si>
  <si>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</si>
  <si>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</si>
  <si>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</si>
  <si>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</si>
  <si>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</si>
  <si>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</si>
  <si>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</si>
  <si>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</si>
  <si>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</si>
  <si>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</si>
  <si>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</si>
  <si>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</si>
  <si>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</si>
  <si>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</si>
  <si>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</si>
  <si>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</si>
  <si>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</si>
  <si>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</si>
  <si>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</si>
  <si>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</si>
  <si>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</si>
  <si>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</si>
  <si>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</si>
  <si>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</si>
  <si>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</si>
  <si>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</si>
  <si>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</si>
  <si>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</si>
  <si>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</si>
  <si>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</si>
  <si>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</si>
  <si>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</si>
  <si>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</si>
  <si>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</si>
  <si>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</si>
  <si>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</si>
  <si>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</si>
  <si>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</si>
  <si>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</si>
  <si>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</si>
  <si>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</si>
  <si>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</si>
  <si>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</si>
  <si>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</si>
  <si>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</si>
  <si>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</si>
  <si>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</si>
  <si>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</si>
  <si>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</si>
  <si>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</si>
  <si>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</si>
  <si>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</si>
  <si>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</si>
  <si>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</si>
  <si>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</si>
  <si>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</si>
  <si>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</si>
  <si>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</si>
  <si>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</si>
  <si>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</si>
  <si>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</si>
  <si>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</si>
  <si>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</si>
  <si>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</si>
  <si>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</si>
  <si>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</si>
  <si>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</si>
  <si>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</si>
  <si>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</si>
  <si>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</si>
  <si>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</si>
  <si>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</si>
  <si>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</si>
  <si>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</si>
  <si>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</si>
  <si>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</si>
  <si>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</si>
  <si>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</si>
  <si>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</si>
  <si>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</si>
  <si>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</si>
  <si>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</si>
  <si>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</si>
  <si>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</si>
  <si>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</si>
  <si>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</si>
  <si>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</si>
  <si>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</si>
  <si>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</si>
  <si>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</si>
  <si>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</si>
  <si>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</si>
  <si>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</si>
  <si>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</si>
  <si>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</si>
  <si>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</si>
  <si>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</si>
  <si>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</si>
  <si>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</si>
  <si>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</si>
  <si>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</si>
  <si>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</si>
  <si>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</si>
  <si>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</si>
  <si>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</si>
  <si>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</si>
  <si>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</si>
  <si>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</si>
  <si>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</si>
  <si>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</si>
  <si>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</si>
  <si>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</si>
  <si>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</si>
  <si>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</si>
  <si>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</si>
  <si>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</si>
  <si>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</si>
  <si>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</si>
  <si>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</si>
  <si>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</si>
  <si>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</si>
  <si>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</si>
  <si>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</si>
  <si>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</si>
  <si>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</si>
  <si>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</si>
  <si>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</si>
  <si>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</si>
  <si>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</si>
  <si>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</si>
  <si>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</si>
  <si>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</si>
  <si>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</si>
  <si>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</si>
  <si>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</si>
  <si>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</si>
  <si>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</si>
  <si>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</si>
  <si>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</si>
  <si>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</si>
  <si>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</si>
  <si>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</si>
  <si>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</si>
  <si>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</si>
  <si>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</si>
  <si>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</si>
  <si>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</si>
  <si>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</si>
  <si>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</si>
  <si>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</si>
  <si>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</si>
  <si>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</si>
  <si>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</si>
  <si>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</si>
  <si>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</si>
  <si>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</si>
  <si>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</si>
  <si>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</si>
  <si>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</si>
  <si>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</si>
  <si>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</si>
  <si>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</si>
  <si>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</si>
  <si>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</si>
  <si>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</si>
  <si>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</si>
  <si>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</si>
  <si>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</si>
  <si>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</si>
  <si>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</si>
  <si>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</si>
  <si>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</si>
  <si>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</si>
  <si>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</si>
  <si>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</si>
  <si>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</si>
  <si>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</si>
  <si>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</si>
  <si>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</si>
  <si>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</si>
  <si>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</si>
  <si>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</si>
  <si>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</si>
  <si>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</si>
  <si>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</si>
  <si>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</si>
  <si>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</si>
  <si>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</si>
  <si>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</si>
  <si>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</si>
  <si>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</si>
  <si>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</si>
  <si>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</si>
  <si>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</si>
  <si>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</si>
  <si>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</si>
  <si>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</si>
  <si>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</si>
  <si>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</si>
  <si>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</si>
  <si>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</si>
  <si>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</si>
  <si>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</si>
  <si>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</si>
  <si>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</si>
  <si>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</si>
  <si>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</si>
  <si>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</si>
  <si>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</si>
  <si>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</si>
  <si>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</si>
  <si>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</si>
  <si>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</si>
  <si>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</si>
  <si>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</si>
  <si>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</si>
  <si>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</si>
  <si>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</si>
  <si>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</si>
  <si>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</si>
  <si>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</si>
  <si>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</si>
  <si>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</si>
  <si>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</si>
  <si>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</si>
  <si>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</si>
  <si>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</si>
  <si>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</si>
  <si>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</si>
  <si>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</si>
  <si>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</si>
  <si>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</si>
  <si>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</si>
  <si>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</si>
  <si>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</si>
  <si>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</si>
  <si>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</si>
  <si>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</si>
  <si>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</si>
  <si>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</si>
  <si>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</si>
  <si>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</si>
  <si>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</si>
  <si>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</si>
  <si>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</si>
  <si>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</si>
  <si>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</si>
  <si>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</si>
  <si>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</si>
  <si>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</si>
  <si>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</si>
  <si>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</si>
  <si>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</si>
  <si>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</si>
  <si>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</si>
  <si>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</si>
  <si>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</si>
  <si>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</si>
  <si>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</si>
  <si>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</si>
  <si>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</si>
  <si>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</si>
  <si>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</si>
  <si>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</si>
  <si>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</si>
  <si>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</si>
  <si>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</si>
  <si>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</si>
  <si>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</si>
  <si>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</si>
  <si>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</si>
  <si>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</si>
  <si>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</si>
  <si>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</si>
  <si>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</si>
  <si>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</si>
  <si>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</si>
  <si>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</si>
  <si>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</si>
  <si>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</si>
  <si>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</si>
  <si>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</si>
  <si>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</si>
  <si>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</si>
  <si>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</si>
  <si>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</si>
  <si>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</si>
  <si>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</si>
  <si>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</si>
  <si>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</si>
  <si>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</si>
  <si>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</si>
  <si>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</si>
  <si>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</si>
  <si>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</si>
  <si>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</si>
  <si>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</si>
  <si>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</si>
  <si>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</si>
  <si>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</si>
  <si>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</si>
  <si>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</si>
  <si>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</si>
  <si>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</si>
  <si>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</si>
  <si>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</si>
  <si>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</si>
  <si>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</si>
  <si>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</si>
  <si>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</si>
  <si>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</si>
  <si>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</si>
  <si>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</si>
  <si>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</si>
  <si>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</si>
  <si>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</si>
  <si>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</si>
  <si>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</si>
  <si>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</si>
  <si>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</si>
  <si>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</si>
  <si>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</si>
  <si>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</si>
  <si>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</si>
  <si>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</si>
  <si>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</si>
  <si>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</si>
  <si>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</si>
  <si>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</si>
  <si>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</si>
  <si>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</si>
  <si>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</si>
  <si>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</si>
  <si>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</si>
  <si>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</si>
  <si>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</si>
  <si>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</si>
  <si>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</si>
  <si>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</si>
  <si>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</si>
  <si>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</si>
  <si>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</si>
  <si>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</si>
  <si>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</si>
  <si>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</si>
  <si>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</si>
  <si>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</si>
  <si>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</si>
  <si>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</si>
  <si>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</si>
  <si>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</si>
  <si>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</si>
  <si>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</si>
  <si>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</si>
  <si>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</si>
  <si>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</si>
  <si>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</si>
  <si>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</si>
  <si>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</si>
  <si>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</si>
  <si>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</si>
  <si>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</si>
  <si>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</si>
  <si>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</si>
  <si>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</si>
  <si>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</si>
  <si>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</si>
  <si>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</si>
  <si>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</si>
  <si>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</si>
  <si>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</si>
  <si>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</si>
  <si>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</si>
  <si>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</si>
  <si>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</si>
  <si>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</si>
  <si>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</si>
  <si>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</si>
  <si>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</si>
  <si>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</si>
  <si>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</si>
  <si>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</si>
  <si>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</si>
  <si>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</si>
  <si>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</si>
  <si>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</si>
  <si>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</si>
  <si>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</si>
  <si>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</si>
  <si>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</si>
  <si>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</si>
  <si>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</si>
  <si>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</si>
  <si>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</si>
  <si>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</si>
  <si>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</si>
  <si>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</si>
  <si>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</si>
  <si>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</si>
  <si>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</si>
  <si>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</si>
  <si>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</si>
  <si>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</si>
  <si>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</si>
  <si>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</si>
  <si>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</si>
  <si>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</si>
  <si>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</si>
  <si>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</si>
  <si>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</si>
  <si>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</si>
  <si>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</si>
  <si>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</si>
  <si>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</si>
  <si>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</si>
  <si>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</si>
  <si>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</si>
  <si>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</si>
  <si>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</si>
  <si>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</si>
  <si>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</si>
  <si>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</si>
  <si>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</si>
  <si>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</si>
  <si>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</si>
  <si>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</si>
  <si>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</si>
  <si>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</si>
  <si>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</si>
  <si>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</si>
  <si>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</si>
  <si>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</si>
  <si>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</si>
  <si>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</si>
  <si>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</si>
  <si>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</si>
  <si>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</si>
  <si>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</si>
  <si>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</si>
  <si>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</si>
  <si>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</si>
  <si>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</si>
  <si>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</si>
  <si>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</si>
  <si>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</si>
  <si>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</si>
  <si>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</si>
  <si>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</si>
  <si>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</si>
  <si>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</si>
  <si>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</si>
  <si>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</si>
  <si>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</si>
  <si>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</si>
  <si>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</si>
  <si>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</si>
  <si>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</si>
  <si>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</si>
  <si>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</si>
  <si>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</si>
  <si>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</si>
  <si>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</si>
  <si>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</si>
  <si>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</si>
  <si>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</si>
  <si>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</si>
  <si>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</si>
  <si>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</si>
  <si>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</si>
  <si>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</si>
  <si>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</si>
  <si>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</si>
  <si>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</si>
  <si>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</si>
  <si>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</si>
  <si>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</si>
  <si>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</si>
  <si>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</si>
  <si>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</si>
  <si>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</si>
  <si>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</si>
  <si>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</si>
  <si>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</si>
  <si>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</si>
  <si>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</si>
  <si>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</si>
  <si>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</si>
  <si>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</si>
  <si>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</si>
  <si>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</si>
  <si>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</si>
  <si>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</si>
  <si>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</si>
  <si>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</si>
  <si>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</si>
  <si>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</si>
  <si>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</si>
  <si>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</si>
  <si>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</si>
  <si>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</si>
  <si>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</si>
  <si>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</si>
  <si>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</si>
  <si>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</si>
  <si>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</si>
  <si>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</si>
  <si>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</si>
  <si>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</si>
  <si>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</si>
  <si>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</si>
  <si>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</si>
  <si>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</si>
  <si>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</si>
  <si>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</si>
  <si>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</si>
  <si>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</si>
  <si>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</si>
  <si>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</si>
  <si>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</si>
  <si>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</si>
  <si>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</si>
  <si>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</si>
  <si>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</si>
  <si>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</si>
  <si>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</si>
  <si>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</si>
  <si>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</si>
  <si>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</si>
  <si>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</si>
  <si>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</si>
  <si>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</si>
  <si>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</si>
  <si>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</si>
  <si>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</si>
  <si>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</si>
  <si>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</si>
  <si>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</si>
  <si>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</si>
  <si>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</si>
  <si>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</si>
  <si>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</si>
  <si>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</si>
  <si>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</si>
  <si>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</si>
  <si>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</si>
  <si>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</si>
  <si>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</si>
  <si>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</si>
  <si>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</si>
  <si>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</si>
  <si>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</si>
  <si>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</si>
  <si>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</si>
  <si>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</si>
  <si>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</si>
  <si>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</si>
  <si>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</si>
  <si>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</si>
  <si>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</si>
  <si>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</si>
  <si>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</si>
  <si>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</si>
  <si>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</si>
  <si>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</si>
  <si>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</si>
  <si>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</si>
  <si>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</si>
  <si>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</si>
  <si>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</si>
  <si>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</si>
  <si>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</si>
  <si>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</si>
  <si>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</si>
  <si>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</si>
  <si>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</si>
  <si>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</si>
  <si>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</si>
  <si>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</si>
  <si>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</si>
  <si>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</si>
  <si>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</si>
  <si>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</si>
  <si>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</si>
  <si>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</si>
  <si>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</si>
  <si>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</si>
  <si>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</si>
  <si>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</si>
  <si>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</si>
  <si>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</si>
  <si>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</si>
  <si>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</si>
  <si>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</si>
  <si>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</si>
  <si>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</si>
  <si>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</si>
  <si>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</si>
  <si>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</si>
  <si>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</si>
  <si>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</si>
  <si>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</si>
  <si>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</si>
  <si>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</si>
  <si>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</si>
  <si>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</si>
  <si>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</si>
  <si>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</si>
  <si>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</si>
  <si>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</si>
  <si>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</si>
  <si>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</si>
  <si>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</si>
  <si>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</si>
  <si>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</si>
  <si>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</si>
  <si>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</si>
  <si>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</si>
  <si>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</si>
  <si>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</si>
  <si>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</si>
  <si>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</si>
  <si>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</si>
  <si>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</si>
  <si>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</si>
  <si>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</si>
  <si>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</si>
  <si>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</si>
  <si>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</si>
  <si>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</si>
  <si>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</si>
  <si>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</si>
  <si>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</si>
  <si>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</si>
  <si>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</si>
  <si>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</si>
  <si>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</si>
  <si>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</si>
  <si>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</si>
  <si>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</si>
  <si>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</si>
  <si>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</si>
  <si>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</si>
  <si>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</si>
  <si>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</si>
  <si>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</si>
  <si>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</si>
  <si>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</si>
  <si>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</si>
  <si>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</si>
  <si>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</si>
  <si>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</si>
  <si>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</si>
  <si>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</si>
  <si>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</si>
  <si>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</si>
  <si>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</si>
  <si>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</si>
  <si>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</si>
  <si>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</si>
  <si>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</si>
  <si>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</si>
  <si>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</si>
  <si>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</si>
  <si>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</si>
  <si>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</si>
  <si>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</si>
  <si>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</si>
  <si>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</si>
  <si>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</si>
  <si>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</si>
  <si>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</si>
  <si>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</si>
  <si>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</si>
  <si>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</si>
  <si>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</si>
  <si>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</si>
  <si>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</si>
  <si>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</si>
  <si>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</si>
  <si>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</si>
  <si>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</si>
  <si>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</si>
  <si>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</si>
  <si>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</si>
  <si>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</si>
  <si>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</si>
  <si>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</si>
  <si>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</si>
  <si>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</si>
  <si>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</si>
  <si>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</si>
  <si>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</si>
  <si>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</si>
  <si>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</si>
  <si>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</si>
  <si>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</si>
  <si>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</si>
  <si>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</si>
  <si>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</si>
  <si>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</si>
  <si>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</si>
  <si>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</si>
  <si>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</si>
  <si>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</si>
  <si>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</si>
  <si>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</si>
  <si>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</si>
  <si>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</si>
  <si>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</si>
  <si>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</si>
  <si>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</si>
  <si>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</si>
  <si>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</si>
  <si>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</si>
  <si>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</si>
  <si>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</si>
  <si>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</si>
  <si>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</si>
  <si>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</si>
  <si>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</si>
  <si>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</si>
  <si>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</si>
  <si>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</si>
  <si>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</si>
  <si>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</si>
  <si>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</si>
  <si>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</si>
  <si>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</si>
  <si>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</si>
  <si>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</si>
  <si>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</si>
  <si>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</si>
  <si>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</si>
  <si>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</si>
  <si>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</si>
  <si>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</si>
  <si>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</si>
  <si>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</si>
  <si>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</si>
  <si>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</si>
  <si>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</si>
  <si>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</si>
  <si>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</si>
  <si>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</si>
  <si>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</si>
  <si>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</si>
  <si>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</si>
  <si>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</si>
  <si>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</si>
  <si>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</si>
  <si>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</si>
  <si>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</si>
  <si>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</si>
  <si>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</si>
  <si>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</si>
  <si>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</si>
  <si>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</si>
  <si>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</si>
  <si>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</si>
  <si>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</si>
  <si>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</si>
  <si>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</si>
  <si>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</si>
  <si>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</si>
  <si>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</si>
  <si>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</si>
  <si>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</si>
  <si>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</si>
  <si>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</si>
  <si>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</si>
  <si>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</si>
  <si>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</si>
  <si>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</si>
  <si>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</si>
  <si>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</si>
  <si>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</si>
  <si>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</si>
  <si>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</si>
  <si>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</si>
  <si>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</si>
  <si>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</si>
  <si>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</si>
  <si>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</si>
  <si>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</si>
  <si>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</si>
  <si>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</si>
  <si>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</si>
  <si>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</si>
  <si>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</si>
  <si>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</si>
  <si>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</si>
  <si>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</si>
  <si>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</si>
  <si>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</si>
  <si>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</si>
  <si>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</si>
  <si>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</si>
  <si>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</si>
  <si>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</si>
  <si>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</si>
  <si>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</si>
  <si>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</si>
  <si>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</si>
  <si>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</si>
  <si>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</si>
  <si>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</si>
  <si>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</si>
  <si>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</si>
  <si>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</si>
  <si>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</si>
  <si>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</si>
  <si>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</si>
  <si>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</si>
  <si>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</si>
  <si>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</si>
  <si>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</si>
  <si>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</si>
  <si>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</si>
  <si>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</si>
  <si>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</si>
  <si>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</si>
  <si>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</si>
  <si>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</si>
  <si>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</si>
  <si>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</si>
  <si>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</si>
  <si>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</si>
  <si>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</si>
  <si>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</si>
  <si>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</si>
  <si>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</si>
  <si>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</si>
  <si>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</si>
  <si>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</si>
  <si>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</si>
  <si>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</si>
  <si>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</si>
  <si>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</si>
  <si>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</si>
  <si>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</si>
  <si>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</si>
  <si>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</si>
  <si>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</si>
  <si>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</si>
  <si>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</si>
  <si>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</si>
  <si>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</si>
  <si>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</si>
  <si>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</si>
  <si>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</si>
  <si>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</si>
  <si>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</si>
  <si>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</si>
  <si>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</si>
  <si>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</si>
  <si>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</si>
  <si>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</si>
  <si>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</si>
  <si>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</si>
  <si>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</si>
  <si>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</si>
  <si>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</si>
  <si>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</si>
  <si>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</si>
  <si>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</si>
  <si>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</si>
  <si>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</si>
  <si>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</si>
  <si>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</si>
  <si>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</si>
  <si>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</si>
  <si>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</si>
  <si>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</si>
  <si>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</si>
  <si>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</si>
  <si>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</si>
  <si>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</si>
  <si>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</si>
  <si>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</si>
  <si>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</si>
  <si>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</si>
  <si>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</si>
  <si>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</si>
  <si>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</si>
  <si>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</si>
  <si>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</si>
  <si>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</si>
  <si>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</si>
  <si>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</si>
  <si>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</si>
  <si>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</si>
  <si>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</si>
  <si>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</si>
  <si>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</si>
  <si>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</si>
  <si>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</si>
  <si>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</si>
  <si>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</si>
  <si>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</si>
  <si>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</si>
  <si>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</si>
  <si>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</si>
  <si>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</si>
  <si>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</si>
  <si>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</si>
  <si>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</si>
  <si>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</si>
  <si>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</si>
  <si>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</si>
  <si>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</si>
  <si>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</si>
  <si>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</si>
  <si>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</si>
  <si>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</si>
  <si>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</si>
  <si>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</si>
  <si>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</si>
  <si>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</si>
  <si>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</si>
  <si>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</si>
  <si>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</si>
  <si>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</si>
  <si>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</si>
  <si>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</si>
  <si>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</si>
  <si>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</si>
  <si>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</si>
  <si>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</si>
  <si>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</si>
  <si>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</si>
  <si>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</si>
  <si>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</si>
  <si>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</si>
  <si>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</si>
  <si>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</si>
  <si>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</si>
  <si>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</si>
  <si>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</si>
  <si>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</si>
  <si>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</si>
  <si>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</si>
  <si>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</si>
  <si>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</si>
  <si>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</si>
  <si>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</si>
  <si>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</si>
  <si>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</si>
  <si>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</si>
  <si>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</si>
  <si>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</si>
  <si>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</si>
  <si>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</si>
  <si>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</si>
  <si>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</si>
  <si>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</si>
  <si>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</si>
  <si>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</si>
  <si>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</si>
  <si>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</si>
  <si>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</si>
  <si>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</si>
  <si>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</si>
  <si>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</si>
  <si>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</si>
  <si>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</si>
  <si>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</si>
  <si>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</si>
  <si>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</si>
  <si>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</si>
  <si>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</si>
  <si>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</si>
  <si>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</si>
  <si>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</si>
  <si>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</si>
  <si>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</si>
  <si>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</si>
  <si>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</si>
  <si>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</si>
  <si>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</si>
  <si>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</si>
  <si>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</si>
  <si>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</si>
  <si>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</si>
  <si>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</si>
  <si>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</si>
  <si>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</si>
  <si>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</si>
  <si>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</si>
  <si>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</si>
  <si>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</si>
  <si>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</si>
  <si>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</si>
  <si>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</si>
  <si>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</si>
  <si>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</si>
  <si>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</si>
  <si>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</si>
  <si>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</si>
  <si>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</si>
  <si>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</si>
  <si>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</si>
  <si>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</si>
  <si>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</si>
  <si>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</si>
  <si>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</si>
  <si>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</si>
  <si>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</si>
  <si>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</si>
  <si>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</si>
  <si>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</si>
  <si>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</si>
  <si>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</si>
  <si>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</si>
  <si>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</si>
  <si>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</si>
  <si>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</si>
  <si>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</si>
  <si>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</si>
  <si>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</si>
  <si>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</si>
  <si>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</si>
  <si>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</si>
  <si>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</si>
  <si>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</si>
  <si>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</si>
  <si>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</si>
  <si>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</si>
  <si>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</si>
  <si>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</si>
  <si>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</si>
  <si>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</si>
  <si>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</si>
  <si>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</si>
  <si>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</si>
  <si>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</si>
  <si>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</si>
  <si>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</si>
  <si>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</si>
  <si>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</si>
  <si>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</si>
  <si>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</si>
  <si>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</si>
  <si>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</si>
  <si>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</si>
  <si>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</si>
  <si>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</si>
  <si>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</si>
  <si>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</si>
  <si>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</si>
  <si>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</si>
  <si>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</si>
  <si>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</si>
  <si>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</si>
  <si>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</si>
  <si>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</si>
  <si>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</si>
  <si>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</si>
  <si>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</si>
  <si>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</si>
  <si>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</si>
  <si>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</si>
  <si>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</si>
  <si>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</si>
  <si>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</si>
  <si>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</si>
  <si>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</si>
  <si>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</si>
  <si>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</si>
  <si>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</si>
  <si>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</si>
  <si>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</si>
  <si>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</si>
  <si>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</si>
  <si>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</si>
  <si>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</si>
  <si>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</si>
  <si>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</si>
  <si>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</si>
  <si>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</si>
  <si>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</si>
  <si>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</si>
  <si>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</si>
  <si>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</si>
  <si>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</si>
  <si>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</si>
  <si>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</si>
  <si>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</si>
  <si>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</si>
  <si>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</si>
  <si>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</si>
  <si>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</si>
  <si>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</si>
  <si>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</si>
  <si>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</si>
  <si>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</si>
  <si>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</si>
  <si>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</si>
  <si>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</si>
  <si>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</si>
  <si>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</si>
  <si>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</si>
  <si>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</si>
  <si>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</si>
  <si>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</si>
  <si>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</si>
  <si>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</si>
  <si>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</si>
  <si>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</si>
  <si>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</si>
  <si>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</si>
  <si>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</si>
  <si>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</si>
  <si>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</si>
  <si>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</si>
  <si>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</si>
  <si>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</si>
  <si>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</si>
  <si>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</si>
  <si>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</si>
  <si>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</si>
  <si>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</si>
  <si>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</si>
  <si>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</si>
  <si>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</si>
  <si>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</si>
  <si>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</si>
  <si>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</si>
  <si>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</si>
  <si>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</si>
  <si>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</si>
  <si>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</si>
  <si>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</si>
  <si>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</si>
  <si>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</si>
  <si>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</si>
  <si>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</si>
  <si>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</si>
  <si>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</si>
  <si>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</si>
  <si>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</si>
  <si>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</si>
  <si>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</si>
  <si>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</si>
  <si>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</si>
  <si>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</si>
  <si>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</si>
  <si>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</si>
  <si>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</si>
  <si>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</si>
  <si>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</si>
  <si>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</si>
  <si>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</si>
  <si>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</si>
  <si>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</si>
  <si>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</si>
  <si>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</si>
  <si>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</si>
  <si>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</si>
  <si>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</si>
  <si>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</si>
  <si>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</si>
  <si>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</si>
  <si>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</si>
  <si>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</si>
  <si>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</si>
  <si>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</si>
  <si>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</si>
  <si>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</si>
  <si>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</si>
  <si>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</si>
  <si>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</si>
  <si>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</si>
  <si>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</si>
  <si>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</si>
  <si>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</si>
  <si>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</si>
  <si>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</si>
  <si>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</si>
  <si>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</si>
  <si>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</si>
  <si>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</si>
  <si>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</si>
  <si>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</si>
  <si>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</si>
  <si>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</si>
  <si>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</si>
  <si>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</si>
  <si>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</si>
  <si>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</si>
  <si>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</si>
  <si>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</si>
  <si>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</si>
  <si>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</si>
  <si>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</si>
  <si>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</si>
  <si>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</si>
  <si>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</si>
  <si>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</si>
  <si>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</si>
  <si>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</si>
  <si>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</si>
  <si>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</si>
  <si>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</si>
  <si>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</si>
  <si>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</si>
  <si>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</si>
  <si>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</si>
  <si>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</si>
  <si>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</si>
  <si>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</si>
  <si>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</si>
  <si>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</si>
  <si>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</si>
  <si>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</si>
  <si>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</si>
  <si>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</si>
  <si>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</si>
  <si>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</si>
  <si>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</si>
  <si>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</si>
  <si>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</si>
  <si>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</si>
  <si>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</si>
  <si>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</si>
  <si>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</si>
  <si>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</si>
  <si>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</si>
  <si>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</si>
  <si>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</si>
  <si>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</si>
  <si>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</si>
  <si>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</si>
  <si>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</si>
  <si>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</si>
  <si>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</si>
  <si>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</si>
  <si>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</si>
  <si>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</si>
  <si>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</si>
  <si>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</si>
  <si>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</si>
  <si>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</si>
  <si>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</si>
  <si>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</si>
  <si>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</si>
  <si>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</si>
  <si>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</si>
  <si>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</si>
  <si>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</si>
  <si>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</si>
  <si>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</si>
  <si>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</si>
  <si>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</si>
  <si>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</si>
  <si>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</si>
  <si>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</si>
  <si>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</si>
  <si>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</si>
  <si>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</si>
  <si>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</si>
  <si>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</si>
  <si>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</si>
  <si>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</si>
  <si>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</si>
  <si>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</si>
  <si>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</si>
  <si>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</si>
  <si>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</si>
  <si>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</si>
  <si>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</si>
  <si>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</si>
  <si>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</si>
  <si>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</si>
  <si>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</si>
  <si>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</si>
  <si>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</si>
  <si>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</si>
  <si>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</si>
  <si>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</si>
  <si>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</si>
  <si>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</si>
  <si>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</si>
  <si>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</si>
  <si>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</si>
  <si>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</si>
  <si>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</si>
  <si>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</si>
  <si>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</si>
  <si>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</si>
  <si>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</si>
  <si>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</si>
  <si>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</si>
  <si>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</si>
  <si>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</si>
  <si>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</si>
  <si>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</si>
  <si>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</si>
  <si>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</si>
  <si>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</si>
  <si>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</si>
  <si>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</si>
  <si>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</si>
  <si>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</si>
  <si>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</si>
  <si>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</si>
  <si>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</si>
  <si>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</si>
  <si>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</si>
  <si>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</si>
  <si>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</si>
  <si>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</si>
  <si>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</si>
  <si>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</si>
  <si>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</si>
  <si>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</si>
  <si>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</si>
  <si>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</si>
  <si>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</si>
  <si>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</si>
  <si>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</si>
  <si>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</si>
  <si>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</si>
  <si>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</si>
  <si>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</si>
  <si>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</si>
  <si>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</si>
  <si>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</si>
  <si>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</si>
  <si>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</si>
  <si>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</si>
  <si>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</si>
  <si>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</si>
  <si>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</si>
  <si>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</si>
  <si>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</si>
  <si>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</si>
  <si>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</si>
  <si>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</si>
  <si>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</si>
  <si>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</si>
  <si>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</si>
  <si>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</si>
  <si>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</si>
  <si>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</si>
  <si>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</si>
  <si>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</si>
  <si>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</si>
  <si>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</si>
  <si>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</si>
  <si>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</si>
  <si>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</si>
  <si>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</si>
  <si>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</si>
  <si>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</si>
  <si>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</si>
  <si>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</si>
  <si>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</si>
  <si>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</si>
  <si>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</si>
  <si>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</si>
  <si>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</si>
  <si>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</si>
  <si>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</si>
  <si>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</si>
  <si>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</si>
  <si>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</si>
  <si>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</si>
  <si>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</si>
  <si>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</si>
  <si>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</si>
  <si>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</si>
  <si>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</si>
  <si>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</si>
  <si>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</si>
  <si>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</si>
  <si>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</si>
  <si>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</si>
  <si>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</si>
  <si>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</si>
  <si>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</si>
  <si>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</si>
  <si>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</si>
  <si>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</si>
  <si>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</si>
  <si>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</si>
  <si>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</si>
  <si>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</si>
  <si>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</si>
  <si>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</si>
  <si>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</si>
  <si>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</si>
  <si>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</si>
  <si>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</si>
  <si>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</si>
  <si>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</si>
  <si>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</si>
  <si>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</si>
  <si>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</si>
  <si>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</si>
  <si>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</si>
  <si>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</si>
  <si>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</si>
  <si>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</si>
  <si>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</si>
  <si>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</si>
  <si>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</si>
  <si>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</si>
  <si>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</si>
  <si>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</si>
  <si>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</si>
  <si>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</si>
  <si>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</si>
  <si>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</si>
  <si>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</si>
  <si>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</si>
  <si>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</si>
  <si>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</si>
  <si>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</si>
  <si>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</si>
  <si>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</si>
  <si>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</si>
  <si>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</si>
  <si>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</si>
  <si>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</si>
  <si>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</si>
  <si>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</si>
  <si>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</si>
  <si>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</si>
  <si>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</si>
  <si>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</si>
  <si>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</si>
  <si>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</si>
  <si>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</si>
  <si>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</si>
  <si>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</si>
  <si>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</si>
  <si>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</si>
  <si>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</si>
  <si>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</si>
  <si>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</si>
  <si>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</si>
  <si>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</si>
  <si>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</si>
  <si>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</si>
  <si>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</si>
  <si>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</si>
  <si>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</si>
  <si>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</si>
  <si>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</si>
  <si>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</si>
  <si>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</si>
  <si>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</si>
  <si>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</si>
  <si>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</si>
  <si>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</si>
  <si>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</si>
  <si>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</si>
  <si>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</si>
  <si>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</si>
  <si>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</si>
  <si>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</si>
  <si>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</si>
  <si>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</si>
  <si>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</si>
  <si>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</si>
  <si>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</si>
  <si>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</si>
  <si>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</si>
  <si>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</si>
  <si>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</si>
  <si>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</si>
  <si>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</si>
  <si>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</si>
  <si>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</si>
  <si>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</si>
  <si>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</si>
  <si>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</si>
  <si>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</si>
  <si>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</si>
  <si>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</si>
  <si>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</si>
  <si>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</si>
  <si>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</si>
  <si>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</si>
  <si>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</si>
  <si>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</si>
  <si>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</si>
  <si>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</si>
  <si>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</si>
  <si>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</si>
  <si>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</si>
  <si>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</si>
  <si>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</si>
  <si>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</si>
  <si>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</si>
  <si>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</si>
  <si>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</si>
  <si>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</si>
  <si>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</si>
  <si>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</si>
  <si>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</si>
  <si>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</si>
  <si>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</si>
  <si>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</si>
  <si>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</si>
  <si>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</si>
  <si>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</si>
  <si>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</si>
  <si>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</si>
  <si>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</si>
  <si>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</si>
  <si>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</si>
  <si>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</si>
  <si>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</si>
  <si>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</si>
  <si>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</si>
  <si>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</si>
  <si>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</si>
  <si>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</si>
  <si>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</si>
  <si>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</si>
  <si>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</si>
  <si>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</si>
  <si>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</si>
  <si>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</si>
  <si>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</si>
  <si>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</si>
  <si>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</si>
  <si>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</si>
  <si>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</si>
  <si>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</si>
  <si>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</si>
  <si>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</si>
  <si>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</si>
  <si>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</si>
  <si>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</si>
  <si>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</si>
  <si>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</si>
  <si>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</si>
  <si>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</si>
  <si>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</si>
  <si>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</si>
  <si>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</si>
  <si>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</si>
  <si>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</si>
  <si>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</si>
  <si>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</si>
  <si>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</si>
  <si>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</si>
  <si>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</si>
  <si>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</si>
  <si>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</si>
  <si>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</si>
  <si>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</si>
  <si>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</si>
  <si>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</si>
  <si>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</si>
  <si>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</si>
  <si>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</si>
  <si>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</si>
  <si>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</si>
  <si>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</si>
  <si>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</si>
  <si>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</si>
  <si>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</si>
  <si>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</si>
  <si>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</si>
  <si>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</si>
  <si>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</si>
  <si>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</si>
  <si>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</si>
  <si>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</si>
  <si>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</si>
  <si>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</si>
  <si>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</si>
  <si>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</si>
  <si>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</si>
  <si>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</si>
  <si>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</si>
  <si>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</si>
  <si>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</si>
  <si>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</si>
  <si>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</si>
  <si>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</si>
  <si>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</si>
  <si>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</si>
  <si>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</si>
  <si>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</si>
  <si>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</si>
  <si>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</si>
  <si>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</si>
  <si>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</si>
  <si>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</si>
  <si>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</si>
  <si>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</si>
  <si>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</si>
  <si>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</si>
  <si>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</si>
  <si>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</si>
  <si>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</si>
  <si>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</si>
  <si>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</si>
  <si>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</si>
  <si>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</si>
  <si>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</si>
  <si>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</si>
  <si>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</si>
  <si>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</si>
  <si>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</si>
  <si>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</si>
  <si>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</si>
  <si>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</si>
  <si>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</si>
  <si>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</si>
  <si>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</si>
  <si>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</si>
  <si>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</si>
  <si>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</si>
  <si>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</si>
  <si>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</si>
  <si>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</si>
  <si>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</si>
  <si>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</si>
  <si>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</si>
  <si>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</si>
  <si>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</si>
  <si>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</si>
  <si>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</si>
  <si>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</si>
  <si>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</si>
  <si>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</si>
  <si>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</si>
  <si>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</si>
  <si>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</si>
  <si>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</si>
  <si>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</si>
  <si>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</si>
  <si>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</si>
  <si>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</si>
  <si>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</si>
  <si>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</si>
  <si>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</si>
  <si>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</si>
  <si>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</si>
  <si>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</si>
  <si>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</si>
  <si>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</si>
  <si>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</si>
  <si>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</si>
  <si>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</si>
  <si>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</si>
  <si>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</si>
  <si>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</si>
  <si>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</si>
  <si>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</si>
  <si>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</si>
  <si>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</si>
  <si>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</si>
  <si>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</si>
  <si>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</si>
  <si>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</si>
  <si>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</si>
  <si>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</si>
  <si>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</si>
  <si>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</si>
  <si>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</si>
  <si>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</si>
  <si>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</si>
  <si>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</si>
  <si>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</si>
  <si>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</si>
  <si>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</si>
  <si>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</si>
  <si>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</si>
  <si>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</si>
  <si>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</si>
  <si>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</si>
  <si>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</si>
  <si>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</si>
  <si>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</si>
  <si>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</si>
  <si>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</si>
  <si>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</si>
  <si>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</si>
  <si>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</si>
  <si>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</si>
  <si>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</si>
  <si>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</si>
  <si>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</si>
  <si>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</si>
  <si>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</si>
  <si>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</si>
  <si>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</si>
  <si>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</si>
  <si>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</si>
  <si>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</si>
  <si>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</si>
  <si>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</si>
  <si>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</si>
  <si>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</si>
  <si>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</si>
  <si>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</si>
  <si>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</si>
  <si>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</si>
  <si>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</si>
  <si>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</si>
  <si>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</si>
  <si>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</si>
  <si>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</si>
  <si>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</si>
  <si>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</si>
  <si>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</si>
  <si>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</si>
  <si>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</si>
  <si>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</si>
  <si>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</si>
  <si>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</si>
  <si>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</si>
  <si>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</si>
  <si>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</si>
  <si>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</si>
  <si>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</si>
  <si>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</si>
  <si>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</si>
  <si>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</si>
  <si>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</si>
  <si>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</si>
  <si>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</si>
  <si>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</si>
  <si>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</si>
  <si>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</si>
  <si>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</si>
  <si>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</si>
  <si>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</si>
  <si>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</si>
  <si>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</si>
  <si>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</si>
  <si>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</si>
  <si>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</si>
  <si>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</si>
  <si>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</si>
  <si>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</si>
  <si>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</si>
  <si>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</si>
  <si>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</si>
  <si>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</si>
  <si>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</si>
  <si>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</si>
  <si>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</si>
  <si>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</si>
  <si>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</si>
  <si>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</si>
  <si>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</si>
  <si>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</si>
  <si>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</si>
  <si>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</si>
  <si>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</si>
  <si>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</si>
  <si>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</si>
  <si>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</si>
  <si>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</si>
  <si>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</si>
  <si>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</si>
  <si>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</si>
  <si>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</si>
  <si>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</si>
  <si>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</si>
  <si>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</si>
  <si>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</si>
  <si>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</si>
  <si>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</si>
  <si>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</si>
  <si>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</si>
  <si>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</si>
  <si>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</si>
  <si>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</si>
  <si>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</si>
  <si>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</si>
  <si>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</si>
  <si>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</si>
  <si>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</si>
  <si>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</si>
  <si>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</si>
  <si>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</si>
  <si>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</si>
  <si>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</si>
  <si>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</si>
  <si>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</si>
  <si>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</si>
  <si>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</si>
  <si>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</si>
  <si>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</si>
  <si>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</si>
  <si>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</si>
  <si>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</si>
  <si>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</si>
  <si>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</si>
  <si>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</si>
  <si>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</si>
  <si>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</si>
  <si>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</si>
  <si>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</si>
  <si>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</si>
  <si>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</si>
  <si>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</si>
  <si>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</si>
  <si>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</si>
  <si>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</si>
  <si>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</si>
  <si>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</si>
  <si>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</si>
  <si>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</si>
  <si>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</si>
  <si>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</si>
  <si>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</si>
  <si>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</si>
  <si>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</si>
  <si>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</si>
  <si>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</si>
  <si>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</si>
  <si>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</si>
  <si>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</si>
  <si>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</si>
  <si>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</si>
  <si>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</si>
  <si>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</si>
  <si>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</si>
  <si>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</si>
  <si>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</si>
  <si>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</si>
  <si>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</si>
  <si>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</si>
  <si>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</si>
  <si>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</si>
  <si>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</si>
  <si>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</si>
  <si>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</si>
  <si>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</si>
  <si>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</si>
  <si>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</si>
  <si>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</si>
  <si>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</si>
  <si>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</si>
  <si>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</si>
  <si>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</si>
  <si>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</si>
  <si>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</si>
  <si>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</si>
  <si>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</si>
  <si>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</si>
  <si>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</si>
  <si>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</si>
  <si>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</si>
  <si>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</si>
  <si>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</si>
  <si>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</si>
  <si>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</si>
  <si>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</si>
  <si>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</si>
  <si>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</si>
  <si>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</si>
  <si>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</si>
  <si>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</si>
  <si>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</si>
  <si>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</si>
  <si>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</si>
  <si>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</si>
  <si>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</si>
  <si>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</si>
  <si>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</si>
  <si>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</si>
  <si>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</si>
  <si>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</si>
  <si>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</si>
  <si>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</si>
  <si>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</si>
  <si>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</si>
  <si>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</si>
  <si>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</si>
  <si>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</si>
  <si>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</si>
  <si>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</si>
  <si>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</si>
  <si>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</si>
  <si>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</si>
  <si>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</si>
  <si>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</si>
  <si>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</si>
  <si>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</si>
  <si>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</si>
  <si>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</si>
  <si>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</si>
  <si>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</si>
  <si>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</si>
  <si>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</si>
  <si>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</si>
  <si>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</si>
  <si>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</si>
  <si>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</si>
  <si>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</si>
  <si>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</si>
  <si>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</si>
  <si>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</si>
  <si>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</si>
  <si>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</si>
  <si>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</si>
  <si>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</si>
  <si>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</si>
  <si>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</si>
  <si>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</si>
  <si>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</si>
  <si>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</si>
  <si>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</si>
  <si>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</si>
  <si>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</si>
  <si>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</si>
  <si>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</si>
  <si>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</si>
  <si>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</si>
  <si>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</si>
  <si>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</si>
  <si>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</si>
  <si>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</si>
  <si>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</si>
  <si>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</si>
  <si>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</si>
  <si>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</si>
  <si>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</si>
  <si>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</si>
  <si>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</si>
  <si>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</si>
  <si>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</si>
  <si>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</si>
  <si>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</si>
  <si>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</si>
  <si>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</si>
  <si>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</si>
  <si>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</si>
  <si>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</si>
  <si>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</si>
  <si>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</si>
  <si>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</si>
  <si>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</si>
  <si>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</si>
  <si>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</si>
  <si>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</si>
  <si>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</si>
  <si>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</si>
  <si>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</si>
  <si>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</si>
  <si>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</si>
  <si>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</si>
  <si>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</si>
  <si>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</si>
  <si>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</si>
  <si>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</si>
  <si>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</si>
  <si>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</si>
  <si>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</si>
  <si>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</si>
  <si>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</si>
  <si>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</si>
  <si>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</si>
  <si>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</si>
  <si>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</si>
  <si>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</si>
  <si>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</si>
  <si>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</si>
  <si>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</si>
  <si>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</si>
  <si>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</si>
  <si>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</si>
  <si>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</si>
  <si>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</si>
  <si>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</si>
  <si>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</si>
  <si>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</si>
  <si>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</si>
  <si>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</si>
  <si>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</si>
  <si>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</si>
  <si>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</si>
  <si>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</si>
  <si>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</si>
  <si>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</si>
  <si>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</si>
  <si>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</si>
  <si>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</si>
  <si>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</si>
  <si>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</si>
  <si>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</si>
  <si>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</si>
  <si>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</si>
  <si>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</si>
  <si>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</si>
  <si>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</si>
  <si>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</si>
  <si>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</si>
  <si>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</si>
  <si>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</si>
  <si>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</si>
  <si>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</si>
  <si>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</si>
  <si>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</si>
  <si>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</si>
  <si>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</si>
  <si>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</si>
  <si>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</si>
  <si>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</si>
  <si>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</si>
  <si>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</si>
  <si>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</si>
  <si>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</si>
  <si>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</si>
  <si>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</si>
  <si>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</si>
  <si>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</si>
  <si>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</si>
  <si>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</si>
  <si>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</si>
  <si>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</si>
  <si>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</si>
  <si>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</si>
  <si>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</si>
  <si>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</si>
  <si>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</si>
  <si>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</si>
  <si>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</si>
  <si>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</si>
  <si>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</si>
  <si>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</si>
  <si>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</si>
  <si>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</si>
  <si>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</si>
  <si>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</si>
  <si>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</si>
  <si>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</si>
  <si>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</si>
  <si>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</si>
  <si>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</si>
  <si>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</si>
  <si>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</si>
  <si>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</si>
  <si>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</si>
  <si>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</si>
  <si>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</si>
  <si>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</si>
  <si>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</si>
  <si>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</si>
  <si>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</si>
  <si>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</si>
  <si>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</si>
  <si>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</si>
  <si>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</si>
  <si>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</si>
  <si>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</si>
  <si>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</si>
  <si>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</si>
  <si>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</si>
  <si>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</si>
  <si>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</si>
  <si>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</si>
  <si>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</si>
  <si>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</si>
  <si>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</si>
  <si>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</si>
  <si>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</si>
  <si>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</si>
  <si>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</si>
  <si>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</si>
  <si>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</si>
  <si>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</si>
  <si>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</si>
  <si>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</si>
  <si>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</si>
  <si>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</si>
  <si>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</si>
  <si>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</si>
  <si>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</si>
  <si>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</si>
  <si>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</si>
  <si>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</si>
  <si>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</si>
  <si>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</si>
  <si>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</si>
  <si>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</si>
  <si>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</si>
  <si>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</si>
  <si>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</si>
  <si>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</si>
  <si>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</si>
  <si>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</si>
  <si>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</si>
  <si>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</si>
  <si>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</si>
  <si>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</si>
  <si>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</si>
  <si>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</si>
  <si>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</si>
  <si>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</si>
  <si>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</si>
  <si>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</si>
  <si>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</si>
  <si>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</si>
  <si>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</si>
  <si>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</si>
  <si>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</si>
  <si>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</si>
  <si>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</si>
  <si>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</si>
  <si>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</si>
  <si>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</si>
  <si>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</si>
  <si>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</si>
  <si>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</si>
  <si>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</si>
  <si>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</si>
  <si>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</si>
  <si>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</si>
  <si>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</si>
  <si>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</si>
  <si>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</si>
  <si>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</si>
  <si>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</si>
  <si>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</si>
  <si>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</si>
  <si>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</si>
  <si>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</si>
  <si>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</si>
  <si>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</si>
  <si>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</si>
  <si>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</si>
  <si>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</si>
  <si>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</si>
  <si>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</si>
  <si>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</si>
  <si>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</si>
  <si>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</si>
  <si>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</si>
  <si>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</si>
  <si>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</si>
  <si>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</si>
  <si>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</si>
  <si>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</si>
  <si>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</si>
  <si>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</si>
  <si>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</si>
  <si>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</si>
  <si>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</si>
  <si>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</si>
  <si>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</si>
  <si>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</si>
  <si>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</si>
  <si>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</si>
  <si>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</si>
  <si>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</si>
  <si>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</si>
  <si>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</si>
  <si>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</si>
  <si>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</si>
  <si>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</si>
  <si>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</si>
  <si>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</si>
  <si>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</si>
  <si>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</si>
  <si>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</si>
  <si>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</si>
  <si>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</si>
  <si>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</si>
  <si>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</si>
  <si>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</si>
  <si>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</si>
  <si>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</si>
  <si>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</si>
  <si>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</si>
  <si>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</si>
  <si>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</si>
  <si>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</si>
  <si>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</si>
  <si>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</si>
  <si>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</si>
  <si>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</si>
  <si>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</si>
  <si>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</si>
  <si>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</si>
  <si>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</si>
  <si>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</si>
  <si>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</si>
  <si>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</si>
  <si>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</si>
  <si>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</si>
  <si>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</si>
  <si>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</si>
  <si>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</si>
  <si>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</si>
  <si>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</si>
  <si>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</si>
  <si>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</si>
  <si>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</si>
  <si>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</si>
  <si>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</si>
  <si>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</si>
  <si>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</si>
  <si>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</si>
  <si>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</si>
  <si>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</si>
  <si>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</si>
  <si>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</si>
  <si>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</si>
  <si>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</si>
  <si>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</si>
  <si>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</si>
  <si>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</si>
  <si>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</si>
  <si>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</si>
  <si>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</si>
  <si>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</si>
  <si>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</si>
  <si>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</si>
  <si>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</si>
  <si>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</si>
  <si>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</si>
  <si>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</si>
  <si>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</si>
  <si>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</si>
  <si>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</si>
  <si>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</si>
  <si>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</si>
  <si>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</si>
  <si>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</si>
  <si>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</si>
  <si>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</si>
  <si>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</si>
  <si>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</si>
  <si>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</si>
  <si>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</si>
  <si>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</si>
  <si>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</si>
  <si>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</si>
  <si>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</si>
  <si>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</si>
  <si>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</si>
  <si>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</si>
  <si>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</si>
  <si>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</si>
  <si>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</si>
  <si>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</si>
  <si>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</si>
  <si>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</si>
  <si>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</si>
  <si>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</si>
  <si>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</si>
  <si>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</si>
  <si>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</si>
  <si>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</si>
  <si>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</si>
  <si>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</si>
  <si>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</si>
  <si>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</si>
  <si>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</si>
  <si>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</si>
  <si>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</si>
  <si>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</si>
  <si>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</si>
  <si>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</si>
  <si>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</si>
  <si>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</si>
  <si>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</si>
  <si>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</si>
  <si>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</si>
  <si>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</si>
  <si>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</si>
  <si>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</si>
  <si>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</si>
  <si>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</si>
  <si>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</si>
  <si>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</si>
  <si>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</si>
  <si>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</si>
  <si>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</si>
  <si>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</si>
  <si>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</si>
  <si>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</si>
  <si>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</si>
  <si>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</si>
  <si>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</si>
  <si>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</si>
  <si>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</si>
  <si>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</si>
  <si>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</si>
  <si>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</si>
  <si>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</si>
  <si>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</si>
  <si>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</si>
  <si>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</si>
  <si>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</si>
  <si>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</si>
  <si>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</si>
  <si>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</si>
  <si>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</si>
  <si>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</si>
  <si>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</si>
  <si>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</si>
  <si>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</si>
  <si>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</si>
  <si>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</si>
  <si>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</si>
  <si>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</si>
  <si>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</si>
  <si>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</si>
  <si>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</si>
  <si>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</si>
  <si>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</si>
  <si>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</si>
  <si>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</si>
  <si>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</si>
  <si>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</si>
  <si>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</si>
  <si>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</si>
  <si>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</si>
  <si>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</si>
  <si>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</si>
  <si>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</si>
  <si>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</si>
  <si>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</si>
  <si>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</si>
  <si>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</si>
  <si>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</si>
  <si>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</si>
  <si>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</si>
  <si>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</si>
  <si>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</si>
  <si>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</si>
  <si>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</si>
  <si>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</si>
  <si>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</si>
  <si>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</si>
  <si>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</si>
  <si>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</si>
  <si>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</si>
  <si>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</si>
  <si>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</si>
  <si>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</si>
  <si>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</si>
  <si>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</si>
  <si>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</si>
  <si>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</si>
  <si>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</si>
  <si>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</si>
  <si>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</si>
  <si>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</si>
  <si>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</si>
  <si>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</si>
  <si>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</si>
  <si>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</si>
  <si>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</si>
  <si>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</si>
  <si>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</si>
  <si>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</si>
  <si>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</si>
  <si>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</si>
  <si>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</si>
  <si>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</si>
  <si>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</si>
  <si>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</si>
  <si>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</si>
  <si>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</si>
  <si>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</si>
  <si>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</si>
  <si>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</si>
  <si>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</si>
  <si>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</si>
  <si>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</si>
  <si>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</si>
  <si>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</si>
  <si>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</si>
  <si>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</si>
  <si>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</si>
  <si>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</si>
  <si>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</si>
  <si>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</si>
  <si>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</si>
  <si>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</si>
  <si>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</si>
  <si>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</si>
  <si>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</si>
  <si>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</si>
  <si>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</si>
  <si>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</si>
  <si>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</si>
  <si>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</si>
  <si>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</si>
  <si>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</si>
  <si>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</si>
  <si>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</si>
  <si>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</si>
  <si>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</si>
  <si>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</si>
  <si>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</si>
  <si>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</si>
  <si>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</si>
  <si>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</si>
  <si>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</si>
  <si>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</si>
  <si>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</si>
  <si>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</si>
  <si>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</si>
  <si>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</si>
  <si>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</si>
  <si>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</si>
  <si>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</si>
  <si>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</si>
  <si>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</si>
  <si>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</si>
  <si>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</si>
  <si>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</si>
  <si>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</si>
  <si>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</si>
  <si>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</si>
  <si>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</si>
  <si>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</si>
  <si>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</si>
  <si>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</si>
  <si>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</si>
  <si>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</si>
  <si>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</si>
  <si>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</si>
  <si>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</si>
  <si>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</si>
  <si>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</si>
  <si>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</si>
  <si>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</si>
  <si>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</si>
  <si>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</si>
  <si>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</si>
  <si>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</si>
  <si>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</si>
  <si>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</si>
  <si>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</si>
  <si>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</si>
  <si>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</si>
  <si>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</si>
  <si>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</si>
  <si>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</si>
  <si>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</si>
  <si>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</si>
  <si>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</si>
  <si>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</si>
  <si>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</si>
  <si>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</si>
  <si>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</si>
  <si>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</si>
  <si>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</si>
  <si>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</si>
  <si>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</si>
  <si>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</si>
  <si>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</si>
  <si>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</si>
  <si>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</si>
  <si>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</si>
  <si>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</si>
  <si>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</si>
  <si>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</si>
  <si>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</si>
  <si>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</si>
  <si>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</si>
  <si>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</si>
  <si>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</si>
  <si>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</si>
  <si>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</si>
  <si>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</si>
  <si>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</si>
  <si>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</si>
  <si>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</si>
  <si>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</si>
  <si>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</si>
  <si>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</si>
  <si>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</si>
  <si>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</si>
  <si>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</si>
  <si>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</si>
  <si>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</si>
  <si>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</si>
  <si>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</si>
  <si>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</si>
  <si>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</si>
  <si>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</si>
  <si>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</si>
  <si>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</si>
  <si>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</si>
  <si>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</si>
  <si>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</si>
  <si>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</si>
  <si>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</si>
  <si>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</si>
  <si>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</si>
  <si>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</si>
  <si>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</si>
  <si>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</si>
  <si>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</si>
  <si>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</si>
  <si>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</si>
  <si>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</si>
  <si>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</si>
  <si>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</si>
  <si>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</si>
  <si>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</si>
  <si>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</si>
  <si>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</si>
  <si>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</si>
  <si>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</si>
  <si>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</si>
  <si>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</si>
  <si>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</si>
  <si>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</si>
  <si>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</si>
  <si>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</si>
  <si>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</si>
  <si>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</si>
  <si>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</si>
  <si>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</si>
  <si>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</si>
  <si>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</si>
  <si>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</si>
  <si>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</si>
  <si>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</si>
  <si>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</si>
  <si>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</si>
  <si>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</si>
  <si>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</si>
  <si>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</si>
  <si>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</si>
  <si>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</si>
  <si>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</si>
  <si>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</si>
  <si>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</si>
  <si>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</si>
  <si>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</si>
  <si>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</si>
  <si>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</si>
  <si>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</si>
  <si>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</si>
  <si>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</si>
  <si>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</si>
  <si>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</si>
  <si>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</si>
  <si>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</si>
  <si>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</si>
  <si>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</si>
  <si>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</si>
  <si>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</si>
  <si>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</si>
  <si>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</si>
  <si>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</si>
  <si>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</si>
  <si>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</si>
  <si>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</si>
  <si>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</si>
  <si>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</si>
  <si>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</si>
  <si>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</si>
  <si>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</si>
  <si>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</si>
  <si>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</si>
  <si>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</si>
  <si>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</si>
  <si>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</si>
  <si>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</si>
  <si>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</si>
  <si>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</si>
  <si>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</si>
  <si>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</si>
  <si>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</si>
  <si>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</si>
  <si>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</si>
  <si>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</si>
  <si>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</si>
  <si>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</si>
  <si>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</si>
  <si>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</si>
  <si>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</si>
  <si>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</si>
  <si>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</si>
  <si>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</si>
  <si>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</si>
  <si>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</si>
  <si>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</si>
  <si>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</si>
  <si>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</si>
  <si>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</si>
  <si>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</si>
  <si>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</si>
  <si>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</si>
  <si>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</si>
  <si>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</si>
  <si>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</si>
  <si>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</si>
  <si>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</si>
  <si>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</si>
  <si>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</si>
  <si>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</si>
  <si>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</si>
  <si>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</si>
  <si>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</si>
  <si>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</si>
  <si>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</si>
  <si>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</si>
  <si>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</si>
  <si>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</si>
  <si>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</si>
  <si>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</si>
  <si>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</si>
  <si>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</si>
  <si>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</si>
  <si>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</si>
  <si>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</si>
  <si>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</si>
  <si>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</si>
  <si>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</si>
  <si>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</si>
  <si>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</si>
  <si>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</si>
  <si>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</si>
  <si>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</si>
  <si>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</si>
  <si>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</si>
  <si>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</si>
  <si>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</si>
  <si>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</si>
  <si>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</si>
  <si>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</si>
  <si>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</si>
  <si>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</si>
  <si>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</si>
  <si>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</si>
  <si>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</si>
  <si>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</si>
  <si>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</si>
  <si>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</si>
  <si>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</si>
  <si>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</si>
  <si>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</si>
  <si>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</si>
  <si>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</si>
  <si>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</si>
  <si>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</si>
  <si>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</si>
  <si>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</si>
  <si>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</si>
  <si>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</si>
  <si>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</si>
  <si>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</si>
  <si>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</si>
  <si>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</si>
  <si>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</si>
  <si>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</si>
  <si>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</si>
  <si>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</si>
  <si>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</si>
  <si>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</si>
  <si>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</si>
  <si>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</si>
  <si>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</si>
  <si>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</si>
  <si>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</si>
  <si>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</si>
  <si>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</si>
  <si>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</si>
  <si>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</si>
  <si>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</si>
  <si>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</si>
  <si>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</si>
  <si>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</si>
  <si>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</si>
  <si>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</si>
  <si>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</si>
  <si>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</si>
  <si>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</si>
  <si>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</si>
  <si>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</si>
  <si>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</si>
  <si>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</si>
  <si>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</si>
  <si>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</si>
  <si>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</si>
  <si>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</si>
  <si>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</si>
  <si>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</si>
  <si>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</si>
  <si>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</si>
  <si>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</si>
  <si>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</si>
  <si>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</si>
  <si>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</si>
  <si>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</si>
  <si>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</si>
  <si>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</si>
  <si>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</si>
  <si>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</si>
  <si>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</si>
  <si>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</si>
  <si>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</si>
  <si>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</si>
  <si>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</si>
  <si>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</si>
  <si>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</si>
  <si>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</si>
  <si>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</si>
  <si>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</si>
  <si>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</si>
  <si>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</si>
  <si>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</si>
  <si>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</si>
  <si>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</si>
  <si>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</si>
  <si>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</si>
  <si>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</si>
  <si>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</si>
  <si>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</si>
  <si>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</si>
  <si>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</si>
  <si>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</si>
  <si>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</si>
  <si>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</si>
  <si>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</si>
  <si>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</si>
  <si>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</si>
  <si>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</si>
  <si>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</si>
  <si>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</si>
  <si>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</si>
  <si>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</si>
  <si>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</si>
  <si>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</si>
  <si>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</si>
  <si>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</si>
  <si>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</si>
  <si>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</si>
  <si>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</si>
  <si>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</si>
  <si>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</si>
  <si>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</si>
  <si>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</si>
  <si>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</si>
  <si>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</si>
  <si>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</si>
  <si>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</si>
  <si>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</si>
  <si>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</si>
  <si>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</si>
  <si>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</si>
  <si>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</si>
  <si>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</si>
  <si>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</si>
  <si>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</si>
  <si>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</si>
  <si>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</si>
  <si>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</si>
  <si>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</si>
  <si>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</si>
  <si>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</si>
  <si>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</si>
  <si>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</si>
  <si>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</si>
  <si>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</si>
  <si>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</si>
  <si>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</si>
  <si>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</si>
  <si>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</si>
  <si>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</si>
  <si>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</si>
  <si>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</si>
  <si>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</si>
  <si>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</si>
  <si>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</si>
  <si>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</si>
  <si>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</si>
  <si>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</si>
  <si>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</si>
  <si>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</si>
  <si>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</si>
  <si>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</si>
  <si>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</si>
  <si>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</si>
  <si>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</si>
  <si>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</si>
  <si>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</si>
  <si>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</si>
  <si>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</si>
  <si>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</si>
  <si>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</si>
  <si>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</si>
  <si>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</si>
  <si>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</si>
  <si>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</si>
  <si>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</si>
  <si>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</si>
  <si>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</si>
  <si>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</si>
  <si>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</si>
  <si>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</si>
  <si>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</si>
  <si>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</si>
  <si>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</si>
  <si>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</si>
  <si>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</si>
  <si>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</si>
  <si>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</si>
  <si>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</si>
  <si>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</si>
  <si>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</si>
  <si>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</si>
  <si>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</si>
  <si>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</si>
  <si>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</si>
  <si>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</si>
  <si>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</si>
  <si>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</si>
  <si>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</si>
  <si>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</si>
  <si>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</si>
  <si>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</si>
  <si>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</si>
  <si>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</si>
  <si>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</si>
  <si>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</si>
  <si>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</si>
  <si>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</si>
  <si>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</si>
  <si>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</si>
  <si>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</si>
  <si>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</si>
  <si>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</si>
  <si>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</si>
  <si>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</si>
  <si>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</si>
  <si>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</si>
  <si>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</si>
  <si>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</si>
  <si>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</si>
  <si>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</si>
  <si>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</si>
  <si>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</si>
  <si>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</si>
  <si>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</si>
  <si>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</si>
  <si>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</si>
  <si>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</si>
  <si>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</si>
  <si>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</si>
  <si>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</si>
  <si>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</si>
  <si>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</si>
  <si>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</si>
  <si>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</si>
  <si>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</si>
  <si>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</si>
  <si>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</si>
  <si>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</si>
  <si>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</si>
  <si>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</si>
  <si>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</si>
  <si>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</si>
  <si>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</si>
  <si>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</si>
  <si>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</si>
  <si>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</si>
  <si>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</si>
  <si>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</si>
  <si>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</si>
  <si>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</si>
  <si>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</si>
  <si>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</si>
  <si>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</si>
  <si>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</si>
  <si>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</si>
  <si>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</si>
  <si>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</si>
  <si>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</si>
  <si>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</si>
  <si>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</si>
  <si>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</si>
  <si>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</si>
  <si>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</si>
  <si>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</si>
  <si>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</si>
  <si>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</si>
  <si>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</si>
  <si>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</si>
  <si>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</si>
  <si>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</si>
  <si>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</si>
  <si>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</si>
  <si>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</si>
  <si>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</si>
  <si>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</si>
  <si>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</si>
  <si>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</si>
  <si>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</si>
  <si>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</si>
  <si>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</si>
  <si>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</si>
  <si>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</si>
  <si>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</si>
  <si>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</si>
  <si>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</si>
  <si>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</si>
  <si>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</si>
  <si>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</si>
  <si>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</si>
  <si>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</si>
  <si>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</si>
  <si>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</si>
  <si>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</si>
  <si>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</si>
  <si>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</si>
  <si>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</si>
  <si>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</si>
  <si>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</si>
  <si>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</si>
  <si>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</si>
  <si>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</si>
  <si>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</si>
  <si>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</si>
  <si>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</si>
  <si>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</si>
  <si>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</si>
  <si>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</si>
  <si>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</si>
  <si>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</si>
  <si>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</si>
  <si>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</si>
  <si>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</si>
  <si>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</si>
  <si>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</si>
  <si>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</si>
  <si>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</si>
  <si>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</si>
  <si>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</si>
  <si>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</si>
  <si>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</si>
  <si>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</si>
  <si>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</si>
  <si>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</si>
  <si>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</si>
  <si>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</si>
  <si>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</si>
  <si>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</si>
  <si>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</si>
  <si>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</si>
  <si>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</si>
  <si>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</si>
  <si>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</si>
  <si>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</si>
  <si>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</si>
  <si>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</si>
  <si>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</si>
  <si>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</si>
  <si>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</si>
  <si>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</si>
  <si>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</si>
  <si>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</si>
  <si>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</si>
  <si>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</si>
  <si>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</si>
  <si>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</si>
  <si>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</si>
  <si>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</si>
  <si>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</si>
  <si>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</si>
  <si>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</si>
  <si>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</si>
  <si>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</si>
  <si>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</si>
  <si>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</si>
  <si>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</si>
  <si>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</si>
  <si>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</si>
  <si>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</si>
  <si>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</si>
  <si>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</si>
  <si>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</si>
  <si>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</si>
  <si>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</si>
  <si>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</si>
  <si>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</si>
  <si>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</si>
  <si>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</si>
  <si>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</si>
  <si>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</si>
  <si>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</si>
  <si>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</si>
  <si>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</si>
  <si>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</si>
  <si>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</si>
  <si>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</si>
  <si>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</si>
  <si>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</si>
  <si>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</si>
  <si>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</si>
  <si>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</si>
  <si>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</si>
  <si>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</si>
  <si>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</si>
  <si>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</si>
  <si>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</si>
  <si>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</si>
  <si>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</si>
  <si>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</si>
  <si>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</si>
  <si>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</si>
  <si>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</si>
  <si>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</si>
  <si>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</si>
  <si>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</si>
  <si>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</si>
  <si>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</si>
  <si>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</si>
  <si>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</si>
  <si>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</si>
  <si>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</si>
  <si>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</si>
  <si>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</si>
  <si>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</si>
  <si>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</si>
  <si>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</si>
  <si>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</si>
  <si>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</si>
  <si>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</si>
  <si>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</si>
  <si>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</si>
  <si>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</si>
  <si>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</si>
  <si>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</si>
  <si>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</si>
  <si>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</si>
  <si>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</si>
  <si>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</si>
  <si>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</si>
  <si>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</si>
  <si>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</si>
  <si>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</si>
  <si>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</si>
  <si>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</si>
  <si>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</si>
  <si>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</si>
  <si>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</si>
  <si>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</si>
  <si>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</si>
  <si>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</si>
  <si>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</si>
  <si>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</si>
  <si>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</si>
  <si>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</si>
  <si>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</si>
  <si>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</si>
  <si>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</si>
  <si>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</si>
  <si>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</si>
  <si>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</si>
  <si>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</si>
  <si>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</si>
  <si>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</si>
  <si>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</si>
  <si>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</si>
  <si>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</si>
  <si>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</si>
  <si>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</si>
  <si>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</si>
  <si>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</si>
  <si>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</si>
  <si>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</si>
  <si>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</si>
  <si>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</si>
  <si>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</si>
  <si>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</si>
  <si>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</si>
  <si>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</si>
  <si>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</si>
  <si>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</si>
  <si>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</si>
  <si>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</si>
  <si>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</si>
  <si>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</si>
  <si>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</si>
  <si>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</si>
  <si>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</si>
  <si>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</si>
  <si>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</si>
  <si>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</si>
  <si>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</si>
  <si>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</si>
  <si>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</si>
  <si>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</si>
  <si>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</si>
  <si>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</si>
  <si>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</si>
  <si>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</si>
  <si>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</si>
  <si>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</si>
  <si>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</si>
  <si>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</si>
  <si>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</si>
  <si>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</si>
  <si>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</si>
  <si>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</si>
  <si>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</si>
  <si>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</si>
  <si>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</si>
  <si>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</si>
  <si>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</si>
  <si>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</si>
  <si>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</si>
  <si>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</si>
  <si>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</si>
  <si>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</si>
  <si>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</si>
  <si>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</si>
  <si>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</si>
  <si>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</si>
  <si>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</si>
  <si>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</si>
  <si>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</si>
  <si>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</si>
  <si>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</si>
  <si>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</si>
  <si>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</si>
  <si>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</si>
  <si>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</si>
  <si>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</si>
  <si>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</si>
  <si>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</si>
  <si>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</si>
  <si>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</si>
  <si>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</si>
  <si>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</si>
  <si>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</si>
  <si>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</si>
  <si>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</si>
  <si>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</si>
  <si>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</si>
  <si>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</si>
  <si>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</si>
  <si>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</si>
  <si>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</si>
  <si>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</si>
  <si>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</si>
  <si>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</si>
  <si>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</si>
  <si>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</si>
  <si>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</si>
  <si>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</si>
  <si>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</si>
  <si>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</si>
  <si>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</si>
  <si>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</si>
  <si>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</si>
  <si>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</si>
  <si>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</si>
  <si>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</si>
  <si>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</si>
  <si>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</si>
  <si>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</si>
  <si>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</si>
  <si>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</si>
  <si>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</si>
  <si>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</si>
  <si>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</si>
  <si>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</si>
  <si>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</si>
  <si>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</si>
  <si>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</si>
  <si>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</si>
  <si>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</si>
  <si>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</si>
  <si>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</si>
  <si>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</si>
  <si>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</si>
  <si>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</si>
  <si>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</si>
  <si>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</si>
  <si>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</si>
  <si>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</si>
  <si>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</si>
  <si>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</si>
  <si>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</si>
  <si>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</si>
  <si>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</si>
  <si>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</si>
  <si>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</si>
  <si>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</si>
  <si>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</si>
  <si>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</si>
  <si>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</si>
  <si>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</si>
  <si>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</si>
  <si>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</si>
  <si>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</si>
  <si>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</si>
  <si>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</si>
  <si>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</si>
  <si>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</si>
  <si>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</si>
  <si>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</si>
  <si>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</si>
  <si>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</si>
  <si>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</si>
  <si>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</si>
  <si>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</si>
  <si>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</si>
  <si>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</si>
  <si>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</si>
  <si>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</si>
  <si>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</si>
  <si>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</si>
  <si>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</si>
  <si>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</si>
  <si>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</si>
  <si>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</si>
  <si>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</si>
  <si>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</si>
  <si>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</si>
  <si>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</si>
  <si>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</si>
  <si>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</si>
  <si>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</si>
  <si>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</si>
  <si>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</si>
  <si>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</si>
  <si>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</si>
  <si>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</si>
  <si>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</si>
  <si>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</si>
  <si>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</si>
  <si>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</si>
  <si>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</si>
  <si>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</si>
  <si>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</si>
  <si>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</si>
  <si>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</si>
  <si>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</si>
  <si>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</si>
  <si>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</si>
  <si>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</si>
  <si>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</si>
  <si>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</si>
  <si>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</si>
  <si>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</si>
  <si>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</si>
  <si>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</si>
  <si>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</si>
  <si>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</si>
  <si>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</si>
  <si>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</si>
  <si>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</si>
  <si>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</si>
  <si>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</si>
  <si>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</si>
  <si>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</si>
  <si>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</si>
  <si>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</si>
  <si>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</si>
  <si>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</si>
  <si>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</si>
  <si>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</si>
  <si>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</si>
  <si>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</si>
  <si>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</si>
  <si>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</si>
  <si>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</si>
  <si>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</si>
  <si>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</si>
  <si>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</si>
  <si>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</si>
  <si>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</si>
  <si>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</si>
  <si>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</si>
  <si>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</si>
  <si>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</si>
  <si>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</si>
  <si>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</si>
  <si>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</si>
  <si>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</si>
  <si>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</si>
  <si>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</si>
  <si>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</si>
  <si>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</si>
  <si>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</si>
  <si>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</si>
  <si>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</si>
  <si>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</si>
  <si>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</si>
  <si>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</si>
  <si>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</si>
  <si>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</si>
  <si>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</si>
  <si>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</si>
  <si>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</si>
  <si>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</si>
  <si>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</si>
  <si>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</si>
  <si>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</si>
  <si>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</si>
  <si>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</si>
  <si>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</si>
  <si>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</si>
  <si>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</si>
  <si>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</si>
  <si>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</si>
  <si>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</si>
  <si>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</si>
  <si>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</si>
  <si>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</si>
  <si>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</si>
  <si>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</si>
  <si>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</si>
  <si>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</si>
  <si>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</si>
  <si>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</si>
  <si>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</si>
  <si>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</si>
  <si>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</si>
  <si>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</si>
  <si>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</si>
  <si>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</si>
  <si>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</si>
  <si>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</si>
  <si>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</si>
  <si>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</si>
  <si>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</si>
  <si>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</si>
  <si>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</si>
  <si>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</si>
  <si>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</si>
  <si>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</si>
  <si>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</si>
  <si>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</si>
  <si>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</si>
  <si>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</si>
  <si>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</si>
  <si>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</si>
  <si>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</si>
  <si>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</si>
  <si>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</si>
  <si>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</si>
  <si>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</si>
  <si>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</si>
  <si>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</si>
  <si>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</si>
  <si>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</si>
  <si>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</si>
  <si>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</si>
  <si>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</si>
  <si>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</si>
  <si>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</si>
  <si>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</si>
  <si>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</si>
  <si>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</si>
  <si>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</si>
  <si>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</si>
  <si>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</si>
  <si>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</si>
  <si>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</si>
  <si>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</si>
  <si>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</si>
  <si>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</si>
  <si>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</si>
  <si>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</si>
  <si>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</si>
  <si>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</si>
  <si>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</si>
  <si>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</si>
  <si>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</si>
  <si>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</si>
  <si>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</si>
  <si>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</si>
  <si>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</si>
  <si>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</si>
  <si>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</si>
  <si>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</si>
  <si>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</si>
  <si>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</si>
  <si>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</si>
  <si>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</si>
  <si>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</si>
  <si>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</si>
  <si>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</si>
  <si>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</si>
  <si>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</si>
  <si>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</si>
  <si>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</si>
  <si>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</si>
  <si>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</si>
  <si>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</si>
  <si>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</si>
  <si>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</si>
  <si>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</si>
  <si>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</si>
  <si>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</si>
  <si>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</si>
  <si>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</si>
  <si>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</si>
  <si>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</si>
  <si>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</si>
  <si>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</si>
  <si>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</si>
  <si>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</si>
  <si>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</si>
  <si>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</si>
  <si>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</si>
  <si>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</si>
  <si>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</si>
  <si>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</si>
  <si>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</si>
  <si>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</si>
  <si>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</si>
  <si>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</si>
  <si>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</si>
  <si>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</si>
  <si>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</si>
  <si>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</si>
  <si>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</si>
  <si>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</si>
  <si>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</si>
  <si>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</si>
  <si>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</si>
  <si>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</si>
  <si>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</si>
  <si>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</si>
  <si>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</si>
  <si>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</si>
  <si>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</si>
  <si>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</si>
  <si>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</si>
  <si>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</si>
  <si>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</si>
  <si>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</si>
  <si>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</si>
  <si>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</si>
  <si>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</si>
  <si>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</si>
  <si>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</si>
  <si>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</si>
  <si>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</si>
  <si>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</si>
  <si>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</si>
  <si>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</si>
  <si>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</si>
  <si>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</si>
  <si>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</si>
  <si>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</si>
  <si>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</si>
  <si>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</si>
  <si>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</si>
  <si>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</si>
  <si>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</si>
  <si>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</si>
  <si>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</si>
  <si>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</si>
  <si>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</si>
  <si>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</si>
  <si>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</si>
  <si>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</si>
  <si>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</si>
  <si>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</si>
  <si>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</si>
  <si>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</si>
  <si>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</si>
  <si>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</si>
  <si>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</si>
  <si>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</si>
  <si>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</si>
  <si>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</si>
  <si>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</si>
  <si>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</si>
  <si>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</si>
  <si>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</si>
  <si>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</si>
  <si>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</si>
  <si>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</si>
  <si>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</si>
  <si>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</si>
  <si>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</si>
  <si>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</si>
  <si>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</si>
  <si>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</si>
  <si>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</si>
  <si>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</si>
  <si>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</si>
  <si>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</si>
  <si>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</si>
  <si>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</si>
  <si>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</si>
  <si>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</si>
  <si>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</si>
  <si>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</si>
  <si>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</si>
  <si>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</si>
  <si>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</si>
  <si>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</si>
  <si>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</si>
  <si>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</si>
  <si>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</si>
  <si>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</si>
  <si>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</si>
  <si>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</si>
  <si>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</si>
  <si>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</si>
  <si>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</si>
  <si>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</si>
  <si>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</si>
  <si>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</si>
  <si>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</si>
  <si>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</si>
  <si>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</si>
  <si>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</si>
  <si>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</si>
  <si>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</si>
  <si>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</si>
  <si>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</si>
  <si>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</si>
  <si>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</si>
  <si>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</si>
  <si>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</si>
  <si>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</si>
  <si>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</si>
  <si>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</si>
  <si>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</si>
  <si>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</si>
  <si>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</si>
  <si>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</si>
  <si>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</si>
  <si>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</si>
  <si>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</si>
  <si>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</si>
  <si>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</si>
  <si>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</si>
  <si>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</si>
  <si>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</si>
  <si>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</si>
  <si>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</si>
  <si>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</si>
  <si>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</si>
  <si>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</si>
  <si>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</si>
  <si>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</si>
  <si>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</si>
  <si>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</si>
  <si>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</si>
  <si>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</si>
  <si>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</si>
  <si>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</si>
  <si>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</si>
  <si>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</si>
  <si>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</si>
  <si>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</si>
  <si>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</si>
  <si>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</si>
  <si>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</si>
  <si>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</si>
  <si>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</si>
  <si>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</si>
  <si>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</si>
  <si>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</si>
  <si>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</si>
  <si>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</si>
  <si>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</si>
  <si>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</si>
  <si>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</si>
  <si>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</si>
  <si>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</si>
  <si>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</si>
  <si>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</si>
  <si>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</si>
  <si>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</si>
  <si>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</si>
  <si>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</si>
  <si>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</si>
  <si>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</si>
  <si>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</si>
  <si>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</si>
  <si>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</si>
  <si>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</si>
  <si>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</si>
  <si>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</si>
  <si>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</si>
  <si>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</si>
  <si>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</si>
  <si>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</si>
  <si>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</si>
  <si>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</si>
  <si>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</si>
  <si>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</si>
  <si>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</si>
  <si>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</si>
  <si>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</si>
  <si>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</si>
  <si>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</si>
  <si>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</si>
  <si>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</si>
  <si>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</si>
  <si>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</si>
  <si>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</si>
  <si>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</si>
  <si>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</si>
  <si>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</si>
  <si>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</si>
  <si>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</si>
  <si>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</si>
  <si>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</si>
  <si>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</si>
  <si>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</si>
  <si>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</si>
  <si>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</si>
  <si>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</si>
  <si>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</si>
  <si>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</si>
  <si>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</si>
  <si>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</si>
  <si>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</si>
  <si>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</si>
  <si>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</si>
  <si>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</si>
  <si>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</si>
  <si>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</si>
  <si>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</si>
  <si>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</si>
  <si>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</si>
  <si>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</si>
  <si>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</si>
  <si>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</si>
  <si>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</si>
  <si>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</si>
  <si>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</si>
  <si>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</si>
  <si>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</si>
  <si>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</si>
  <si>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</si>
  <si>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</si>
  <si>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</si>
  <si>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</si>
  <si>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</si>
  <si>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</si>
  <si>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</si>
  <si>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</si>
  <si>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</si>
  <si>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</si>
  <si>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</si>
  <si>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</si>
  <si>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</si>
  <si>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</si>
  <si>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</si>
  <si>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</si>
  <si>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</si>
  <si>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</si>
  <si>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</si>
  <si>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</si>
  <si>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</si>
  <si>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</si>
  <si>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</si>
  <si>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</si>
  <si>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</si>
  <si>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</si>
  <si>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</si>
  <si>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</si>
  <si>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</si>
  <si>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</si>
  <si>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</si>
  <si>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</si>
  <si>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</si>
  <si>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</si>
  <si>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</si>
  <si>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</si>
  <si>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</si>
  <si>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</si>
  <si>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</si>
  <si>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</si>
  <si>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</si>
  <si>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</si>
  <si>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</si>
  <si>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</si>
  <si>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</si>
  <si>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</si>
  <si>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</si>
  <si>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</si>
  <si>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</si>
  <si>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</si>
  <si>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</si>
  <si>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</si>
  <si>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</si>
  <si>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</si>
  <si>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</si>
  <si>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</si>
  <si>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</si>
  <si>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</si>
  <si>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</si>
  <si>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</si>
  <si>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</si>
  <si>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</si>
  <si>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</si>
  <si>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</si>
  <si>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</si>
  <si>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</si>
  <si>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</si>
  <si>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</si>
  <si>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</si>
  <si>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</si>
  <si>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</si>
  <si>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</si>
  <si>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</si>
  <si>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</si>
  <si>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</si>
  <si>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</si>
  <si>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</si>
  <si>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</si>
  <si>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</si>
  <si>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</si>
  <si>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</si>
  <si>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</si>
  <si>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</si>
  <si>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</si>
  <si>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</si>
  <si>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</si>
  <si>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</si>
  <si>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</si>
  <si>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</si>
  <si>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</si>
  <si>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</si>
  <si>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</si>
  <si>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</si>
  <si>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</si>
  <si>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</si>
  <si>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</si>
  <si>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</si>
  <si>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</si>
  <si>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</si>
  <si>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</si>
  <si>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</si>
  <si>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</si>
  <si>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</si>
  <si>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</si>
  <si>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</si>
  <si>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</si>
  <si>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</si>
  <si>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</si>
  <si>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</si>
  <si>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</si>
  <si>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</si>
  <si>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</si>
  <si>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</si>
  <si>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</si>
  <si>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</si>
  <si>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</si>
  <si>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</si>
  <si>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</si>
  <si>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</si>
  <si>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</si>
  <si>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</si>
  <si>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</si>
  <si>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</si>
  <si>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</si>
  <si>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</si>
  <si>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</si>
  <si>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</si>
  <si>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</si>
  <si>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</si>
  <si>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</si>
  <si>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</si>
  <si>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</si>
  <si>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</si>
  <si>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</si>
  <si>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</si>
  <si>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</si>
  <si>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</si>
  <si>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</si>
  <si>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</si>
  <si>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</si>
  <si>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</si>
  <si>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</si>
  <si>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</si>
  <si>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</si>
  <si>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</si>
  <si>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</si>
  <si>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</si>
  <si>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</si>
  <si>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</si>
  <si>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</si>
  <si>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</si>
  <si>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</si>
  <si>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</si>
  <si>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</si>
  <si>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</si>
  <si>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</si>
  <si>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</si>
  <si>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</si>
  <si>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</si>
  <si>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</si>
  <si>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</si>
  <si>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</si>
  <si>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</si>
  <si>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</si>
  <si>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</si>
  <si>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</si>
  <si>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</si>
  <si>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</si>
  <si>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</si>
  <si>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</si>
  <si>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</si>
  <si>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</si>
  <si>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</si>
  <si>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</si>
  <si>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</si>
  <si>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</si>
  <si>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</si>
  <si>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</si>
  <si>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</si>
  <si>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</si>
  <si>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</si>
  <si>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</si>
  <si>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</si>
  <si>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</si>
  <si>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</si>
  <si>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</si>
  <si>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</si>
  <si>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</si>
  <si>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</si>
  <si>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</si>
  <si>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</si>
  <si>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</si>
  <si>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</si>
  <si>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</si>
  <si>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</si>
  <si>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</si>
  <si>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</si>
  <si>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</si>
  <si>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</si>
  <si>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</si>
  <si>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</si>
  <si>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</si>
  <si>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</si>
  <si>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</si>
  <si>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</si>
  <si>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</si>
  <si>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</si>
  <si>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</si>
  <si>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</si>
  <si>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</si>
  <si>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</si>
  <si>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</si>
  <si>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</si>
  <si>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</si>
  <si>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</si>
  <si>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</si>
  <si>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</si>
  <si>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</si>
  <si>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</si>
  <si>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</si>
  <si>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</si>
  <si>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</si>
  <si>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</si>
  <si>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</si>
  <si>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</si>
  <si>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</si>
  <si>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</si>
  <si>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</si>
  <si>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</si>
  <si>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</si>
  <si>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</si>
  <si>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</si>
  <si>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</si>
  <si>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</si>
  <si>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</si>
  <si>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</si>
  <si>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</si>
  <si>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</si>
  <si>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</si>
  <si>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</si>
  <si>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</si>
  <si>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</si>
  <si>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</si>
  <si>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</si>
  <si>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</si>
  <si>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</si>
  <si>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</si>
  <si>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</si>
  <si>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</si>
  <si>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</si>
  <si>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</si>
  <si>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</si>
  <si>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</si>
  <si>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</si>
  <si>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</si>
  <si>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</si>
  <si>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</si>
  <si>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</si>
  <si>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</si>
  <si>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</si>
  <si>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</si>
  <si>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</si>
  <si>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</si>
  <si>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</si>
  <si>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</si>
  <si>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</si>
  <si>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</si>
  <si>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</si>
  <si>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</si>
  <si>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</si>
  <si>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</si>
  <si>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</si>
  <si>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</si>
  <si>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</si>
  <si>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</si>
  <si>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</si>
  <si>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</si>
  <si>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</si>
  <si>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</si>
  <si>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</si>
  <si>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</si>
  <si>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</si>
  <si>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</si>
  <si>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</si>
  <si>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</si>
  <si>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</si>
  <si>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</si>
  <si>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</si>
  <si>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</si>
  <si>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</si>
  <si>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</si>
  <si>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</si>
  <si>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</si>
  <si>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</si>
  <si>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</si>
  <si>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</si>
  <si>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</si>
  <si>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</si>
  <si>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</si>
  <si>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</si>
  <si>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</si>
  <si>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</si>
  <si>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</si>
  <si>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</si>
  <si>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</si>
  <si>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</si>
  <si>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</si>
  <si>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</si>
  <si>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</si>
  <si>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</si>
  <si>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</si>
  <si>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</si>
  <si>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</si>
  <si>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</si>
  <si>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</si>
  <si>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</si>
  <si>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</si>
  <si>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</si>
  <si>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</si>
  <si>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</si>
  <si>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</si>
  <si>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</si>
  <si>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</si>
  <si>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</si>
  <si>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</si>
  <si>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</si>
  <si>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</si>
  <si>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</si>
  <si>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</si>
  <si>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</si>
  <si>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</si>
  <si>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</si>
  <si>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</si>
  <si>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</si>
  <si>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</si>
  <si>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</si>
  <si>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</si>
  <si>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</si>
  <si>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</si>
  <si>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</si>
  <si>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</si>
  <si>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</si>
  <si>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</si>
  <si>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</si>
  <si>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</si>
  <si>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</si>
  <si>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</si>
  <si>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</si>
  <si>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</si>
  <si>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</si>
  <si>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</si>
  <si>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</si>
  <si>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</si>
  <si>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</si>
  <si>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</si>
  <si>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</si>
  <si>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</si>
  <si>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</si>
  <si>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</si>
  <si>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</si>
  <si>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</si>
  <si>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</si>
  <si>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</si>
  <si>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</si>
  <si>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</si>
  <si>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</si>
  <si>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</si>
  <si>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</si>
  <si>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</si>
  <si>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</si>
  <si>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</si>
  <si>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</si>
  <si>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</si>
  <si>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</si>
  <si>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</si>
  <si>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</si>
  <si>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</si>
  <si>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</si>
  <si>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</si>
  <si>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</si>
  <si>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</si>
  <si>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</si>
  <si>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</si>
  <si>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</si>
  <si>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</si>
  <si>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</si>
  <si>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</si>
  <si>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</si>
  <si>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</si>
  <si>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</si>
  <si>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</si>
  <si>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</si>
  <si>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</si>
  <si>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</si>
  <si>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</si>
  <si>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</si>
  <si>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</si>
  <si>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</si>
  <si>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</si>
  <si>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</si>
  <si>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</si>
  <si>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</si>
  <si>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</si>
  <si>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</si>
  <si>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</si>
  <si>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</si>
  <si>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</si>
  <si>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</si>
  <si>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</si>
  <si>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</si>
  <si>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</si>
  <si>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</si>
  <si>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</si>
  <si>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</si>
  <si>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</si>
  <si>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</si>
  <si>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</si>
  <si>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</si>
  <si>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</si>
  <si>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</si>
  <si>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</si>
  <si>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</si>
  <si>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</si>
  <si>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</si>
  <si>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</si>
  <si>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</si>
  <si>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</si>
  <si>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</si>
  <si>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</si>
  <si>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</si>
  <si>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</si>
  <si>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</si>
  <si>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</si>
  <si>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</si>
  <si>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</si>
  <si>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</si>
  <si>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</si>
  <si>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</si>
  <si>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</si>
  <si>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</si>
  <si>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</si>
  <si>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</si>
  <si>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</si>
  <si>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</si>
  <si>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</si>
  <si>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</si>
  <si>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</si>
  <si>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</si>
  <si>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</si>
  <si>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</si>
  <si>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</si>
  <si>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</si>
  <si>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</si>
  <si>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</si>
  <si>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</si>
  <si>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</si>
  <si>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</si>
  <si>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</si>
  <si>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</si>
  <si>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</si>
  <si>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</si>
  <si>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</si>
  <si>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</si>
  <si>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</si>
  <si>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</si>
  <si>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</si>
  <si>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</si>
  <si>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</si>
  <si>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</si>
  <si>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</si>
  <si>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</si>
  <si>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</si>
  <si>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</si>
  <si>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</si>
  <si>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</si>
  <si>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</si>
  <si>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</si>
  <si>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</si>
  <si>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</si>
  <si>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</si>
  <si>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</si>
  <si>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</si>
  <si>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</si>
  <si>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</si>
  <si>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</si>
  <si>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</si>
  <si>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</si>
  <si>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</si>
  <si>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</si>
  <si>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</si>
  <si>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</si>
  <si>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</si>
  <si>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</si>
  <si>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</si>
  <si>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</si>
  <si>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</si>
  <si>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</si>
  <si>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</si>
  <si>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</si>
  <si>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</si>
  <si>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</si>
  <si>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</si>
  <si>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</si>
  <si>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</si>
  <si>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</si>
  <si>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</si>
  <si>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</si>
  <si>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</si>
  <si>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</si>
  <si>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</si>
  <si>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</si>
  <si>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</si>
  <si>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</si>
  <si>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</si>
  <si>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</si>
  <si>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</si>
  <si>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</si>
  <si>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</si>
  <si>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</si>
  <si>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</si>
  <si>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</si>
  <si>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</si>
  <si>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</si>
  <si>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</si>
  <si>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</si>
  <si>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</si>
  <si>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</si>
  <si>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</si>
  <si>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</si>
  <si>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</si>
  <si>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</si>
  <si>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</si>
  <si>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</si>
  <si>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</si>
  <si>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</si>
  <si>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</si>
  <si>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</si>
  <si>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</si>
  <si>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</si>
  <si>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</si>
  <si>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</si>
  <si>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</si>
  <si>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</si>
  <si>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</si>
  <si>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</si>
  <si>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</si>
  <si>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</si>
  <si>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</si>
  <si>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</si>
  <si>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</si>
  <si>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</si>
  <si>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</si>
  <si>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</si>
  <si>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</si>
  <si>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</si>
  <si>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</si>
  <si>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</si>
  <si>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</si>
  <si>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</si>
  <si>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</si>
  <si>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</si>
  <si>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</si>
  <si>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</si>
  <si>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</si>
  <si>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</si>
  <si>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</si>
  <si>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</si>
  <si>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</si>
  <si>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</si>
  <si>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</si>
  <si>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</si>
  <si>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</si>
  <si>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</si>
  <si>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</si>
  <si>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</si>
  <si>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</si>
  <si>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</si>
  <si>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</si>
  <si>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</si>
  <si>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</si>
  <si>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</si>
  <si>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</si>
  <si>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</si>
  <si>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</si>
  <si>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</si>
  <si>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</si>
  <si>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</si>
  <si>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</si>
  <si>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</si>
  <si>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</si>
  <si>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</si>
  <si>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</si>
  <si>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</si>
  <si>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</si>
  <si>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</si>
  <si>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</si>
  <si>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</si>
  <si>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</si>
  <si>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</si>
  <si>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</si>
  <si>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</si>
  <si>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</si>
  <si>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</si>
  <si>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</si>
  <si>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</si>
  <si>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</si>
  <si>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</si>
  <si>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</si>
  <si>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</si>
  <si>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</si>
  <si>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</si>
  <si>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</si>
  <si>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</si>
  <si>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</si>
  <si>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</si>
  <si>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</si>
  <si>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</si>
  <si>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</si>
  <si>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</si>
  <si>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</si>
  <si>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</si>
  <si>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</si>
  <si>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</si>
  <si>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</si>
  <si>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</si>
  <si>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</si>
  <si>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</si>
  <si>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</si>
  <si>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</si>
  <si>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</si>
  <si>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</si>
  <si>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</si>
  <si>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</si>
  <si>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</si>
  <si>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</si>
  <si>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</si>
  <si>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</si>
  <si>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</si>
  <si>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</si>
  <si>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</si>
  <si>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</si>
  <si>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</si>
  <si>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</si>
  <si>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</si>
  <si>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</si>
  <si>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</si>
  <si>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</si>
  <si>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</si>
  <si>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</si>
  <si>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</si>
  <si>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</si>
  <si>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</si>
  <si>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</si>
  <si>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</si>
  <si>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</si>
  <si>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</si>
  <si>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</si>
  <si>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</si>
  <si>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</si>
  <si>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</si>
  <si>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</si>
  <si>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</si>
  <si>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</si>
  <si>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</si>
  <si>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</si>
  <si>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</si>
  <si>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</si>
  <si>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</si>
  <si>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</si>
  <si>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</si>
  <si>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</si>
  <si>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</si>
  <si>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</si>
  <si>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</si>
  <si>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</si>
  <si>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</si>
  <si>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</si>
  <si>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</si>
  <si>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</si>
  <si>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</si>
  <si>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</si>
  <si>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</si>
  <si>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</si>
  <si>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</si>
  <si>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</si>
  <si>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</si>
  <si>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</si>
  <si>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</si>
  <si>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</si>
  <si>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</si>
  <si>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</si>
  <si>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</si>
  <si>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</si>
  <si>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</si>
  <si>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</si>
  <si>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</si>
  <si>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</si>
  <si>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</si>
  <si>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</si>
  <si>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</si>
  <si>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</si>
  <si>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</si>
  <si>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</si>
  <si>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</si>
  <si>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</si>
  <si>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</si>
  <si>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</si>
  <si>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</si>
  <si>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</si>
  <si>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</si>
  <si>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</si>
  <si>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</si>
  <si>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</si>
  <si>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</si>
  <si>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</si>
  <si>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</si>
  <si>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</si>
  <si>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</si>
  <si>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</si>
  <si>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</si>
  <si>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</si>
  <si>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</si>
  <si>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</si>
  <si>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</si>
  <si>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</si>
  <si>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</si>
  <si>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</si>
  <si>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</si>
  <si>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</si>
  <si>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</si>
  <si>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</si>
  <si>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</si>
  <si>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</si>
  <si>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</si>
  <si>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</si>
  <si>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</si>
  <si>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</si>
  <si>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</si>
  <si>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</si>
  <si>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</si>
  <si>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</si>
  <si>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</si>
  <si>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</si>
  <si>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</si>
  <si>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</si>
  <si>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</si>
  <si>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</si>
  <si>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</si>
  <si>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</si>
  <si>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</si>
  <si>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</si>
  <si>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</si>
  <si>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</si>
  <si>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</si>
  <si>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</si>
  <si>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</si>
  <si>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</si>
  <si>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</si>
  <si>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</si>
  <si>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</si>
  <si>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</si>
  <si>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</si>
  <si>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</si>
  <si>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</si>
  <si>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</si>
  <si>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</si>
  <si>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</si>
  <si>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</si>
  <si>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</si>
  <si>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</si>
  <si>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</si>
  <si>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</si>
  <si>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</si>
  <si>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</si>
  <si>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</si>
  <si>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</si>
  <si>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</si>
  <si>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</si>
  <si>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</si>
  <si>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</si>
  <si>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</si>
  <si>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</si>
  <si>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</si>
  <si>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</si>
  <si>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</si>
  <si>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</si>
  <si>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</si>
  <si>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</si>
  <si>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</si>
  <si>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</si>
  <si>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</si>
  <si>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</si>
  <si>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</si>
  <si>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</si>
  <si>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</si>
  <si>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</si>
  <si>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</si>
  <si>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</si>
  <si>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</si>
  <si>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</si>
  <si>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</si>
  <si>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</si>
  <si>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</si>
  <si>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</si>
  <si>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</si>
  <si>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</si>
  <si>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</si>
  <si>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</si>
  <si>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</si>
  <si>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</si>
  <si>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</si>
  <si>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</si>
  <si>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</si>
  <si>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</si>
  <si>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</si>
  <si>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</si>
  <si>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</si>
  <si>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</si>
  <si>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</si>
  <si>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</si>
  <si>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</si>
  <si>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</si>
  <si>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</si>
  <si>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</si>
  <si>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</si>
  <si>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</si>
  <si>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</si>
  <si>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</si>
  <si>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</si>
  <si>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</si>
  <si>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</si>
  <si>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</si>
  <si>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</si>
  <si>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</si>
  <si>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</si>
  <si>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</si>
  <si>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</si>
  <si>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</si>
  <si>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</si>
  <si>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</si>
  <si>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</si>
  <si>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</si>
  <si>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</si>
  <si>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</si>
  <si>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</si>
  <si>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</si>
  <si>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</si>
  <si>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</si>
  <si>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</si>
  <si>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</si>
  <si>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</si>
  <si>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</si>
  <si>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</si>
  <si>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</si>
  <si>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</si>
  <si>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</si>
  <si>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</si>
  <si>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</si>
  <si>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</si>
  <si>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</si>
  <si>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</si>
  <si>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</si>
  <si>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</si>
  <si>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</si>
  <si>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</si>
  <si>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</si>
  <si>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</si>
  <si>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</si>
  <si>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</si>
  <si>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</si>
  <si>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</si>
  <si>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</si>
  <si>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</si>
  <si>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</si>
  <si>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</si>
  <si>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</si>
  <si>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</si>
  <si>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</si>
  <si>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</si>
  <si>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</si>
  <si>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</si>
  <si>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</si>
  <si>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</si>
  <si>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</si>
  <si>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</si>
  <si>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</si>
  <si>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</si>
  <si>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</si>
  <si>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</si>
  <si>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</si>
  <si>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</si>
  <si>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</si>
  <si>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</si>
  <si>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</si>
  <si>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</si>
  <si>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</si>
  <si>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</si>
  <si>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</si>
  <si>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</si>
  <si>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</si>
  <si>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</si>
  <si>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</si>
  <si>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</si>
  <si>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</si>
  <si>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</si>
  <si>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</si>
  <si>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</si>
  <si>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</si>
  <si>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</si>
  <si>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</si>
  <si>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</si>
  <si>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</si>
  <si>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</si>
  <si>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</si>
  <si>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</si>
  <si>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</si>
  <si>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</si>
  <si>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</si>
  <si>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</si>
  <si>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</si>
  <si>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</si>
  <si>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</si>
  <si>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</si>
  <si>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</si>
  <si>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</si>
  <si>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</si>
  <si>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</si>
  <si>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</si>
  <si>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</si>
  <si>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</si>
  <si>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</si>
  <si>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</si>
  <si>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</si>
  <si>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</si>
  <si>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</si>
  <si>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</si>
  <si>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</si>
  <si>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</si>
  <si>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</si>
  <si>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</si>
  <si>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</si>
  <si>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</si>
  <si>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</si>
  <si>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</si>
  <si>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</si>
  <si>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</si>
  <si>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</si>
  <si>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</si>
  <si>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</si>
  <si>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</si>
  <si>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</si>
  <si>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</si>
  <si>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</si>
  <si>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</si>
  <si>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</si>
  <si>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</si>
  <si>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</si>
  <si>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</si>
  <si>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</si>
  <si>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</si>
  <si>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</si>
  <si>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</si>
  <si>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</si>
  <si>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</si>
  <si>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</si>
  <si>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</si>
  <si>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</si>
  <si>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</si>
  <si>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</si>
  <si>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</si>
  <si>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</si>
  <si>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</si>
  <si>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</si>
  <si>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</si>
  <si>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</si>
  <si>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</si>
  <si>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</si>
  <si>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</si>
  <si>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</si>
  <si>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</si>
  <si>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</si>
  <si>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</si>
  <si>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</si>
  <si>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</si>
  <si>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</si>
  <si>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</si>
  <si>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</si>
  <si>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</si>
  <si>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</si>
  <si>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</si>
  <si>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</si>
  <si>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</si>
  <si>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</si>
  <si>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</si>
  <si>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</si>
  <si>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</si>
  <si>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</si>
  <si>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</si>
  <si>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</si>
  <si>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</si>
  <si>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</si>
  <si>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</si>
  <si>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</si>
  <si>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</si>
  <si>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</si>
  <si>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</si>
  <si>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</si>
  <si>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</si>
  <si>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</si>
  <si>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</si>
  <si>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</si>
  <si>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</si>
  <si>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</si>
  <si>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</si>
  <si>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</si>
  <si>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</si>
  <si>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</si>
  <si>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</si>
  <si>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</si>
  <si>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</si>
  <si>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</si>
  <si>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</si>
  <si>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</si>
  <si>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</si>
  <si>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</si>
  <si>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</si>
  <si>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</si>
  <si>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</si>
  <si>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</si>
  <si>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</si>
  <si>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</si>
  <si>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</si>
  <si>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</si>
  <si>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</si>
  <si>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</si>
  <si>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</si>
  <si>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</si>
  <si>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</si>
  <si>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</si>
  <si>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</si>
  <si>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</si>
  <si>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</si>
  <si>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</si>
  <si>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</si>
  <si>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</si>
  <si>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</si>
  <si>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</si>
  <si>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</si>
  <si>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</si>
  <si>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</si>
  <si>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</si>
  <si>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</si>
  <si>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</si>
  <si>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</si>
  <si>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</si>
  <si>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</si>
  <si>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</si>
  <si>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</si>
  <si>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</si>
  <si>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</si>
  <si>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</si>
  <si>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</si>
  <si>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</si>
  <si>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</si>
  <si>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</si>
  <si>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</si>
  <si>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</si>
  <si>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</si>
  <si>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</si>
  <si>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</si>
  <si>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</si>
  <si>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</si>
  <si>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</si>
  <si>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</si>
  <si>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</si>
  <si>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</si>
  <si>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</si>
  <si>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</si>
  <si>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</si>
  <si>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</si>
  <si>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</si>
  <si>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</si>
  <si>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</si>
  <si>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</si>
  <si>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</si>
  <si>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</si>
  <si>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</si>
  <si>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</si>
  <si>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</si>
  <si>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</si>
  <si>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</si>
  <si>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</si>
  <si>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</si>
  <si>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</si>
  <si>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</si>
  <si>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</si>
  <si>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</si>
  <si>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</si>
  <si>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</si>
  <si>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</si>
  <si>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</si>
  <si>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</si>
  <si>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</si>
  <si>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</si>
  <si>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</si>
  <si>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</si>
  <si>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</si>
  <si>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</si>
  <si>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</si>
  <si>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</si>
  <si>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</si>
  <si>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</si>
  <si>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</si>
  <si>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</si>
  <si>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</si>
  <si>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</si>
  <si>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</si>
  <si>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</si>
  <si>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</si>
  <si>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</si>
  <si>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</si>
  <si>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</si>
  <si>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</si>
  <si>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</si>
  <si>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</si>
  <si>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</si>
  <si>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</si>
  <si>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</si>
  <si>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</si>
  <si>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</si>
  <si>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</si>
  <si>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</si>
  <si>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</si>
  <si>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</si>
  <si>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</si>
  <si>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</si>
  <si>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</si>
  <si>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</si>
  <si>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</si>
  <si>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</si>
  <si>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</si>
  <si>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</si>
  <si>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</si>
  <si>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</si>
  <si>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</si>
  <si>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</si>
  <si>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</si>
  <si>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</si>
  <si>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</si>
  <si>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</si>
  <si>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</si>
  <si>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</si>
  <si>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</si>
  <si>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</si>
  <si>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</si>
  <si>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</si>
  <si>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</si>
  <si>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</si>
  <si>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</si>
  <si>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</si>
  <si>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</si>
  <si>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</si>
  <si>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</si>
  <si>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</si>
  <si>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</si>
  <si>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</si>
  <si>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</si>
  <si>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</si>
  <si>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</si>
  <si>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</si>
  <si>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</si>
  <si>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</si>
  <si>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</si>
  <si>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</si>
  <si>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</si>
  <si>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</si>
  <si>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</si>
  <si>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</si>
  <si>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</si>
  <si>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</si>
  <si>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</si>
  <si>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</si>
  <si>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</si>
  <si>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</si>
  <si>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</si>
  <si>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</si>
  <si>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</si>
  <si>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</si>
  <si>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</si>
  <si>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</si>
  <si>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</si>
  <si>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</si>
  <si>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</si>
  <si>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</si>
  <si>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</si>
  <si>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</si>
  <si>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</si>
  <si>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</si>
  <si>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</si>
  <si>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</si>
  <si>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</si>
  <si>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</si>
  <si>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</si>
  <si>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</si>
  <si>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</si>
  <si>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</si>
  <si>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</si>
  <si>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</si>
  <si>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</si>
  <si>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</si>
  <si>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</si>
  <si>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</si>
  <si>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</si>
  <si>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</si>
  <si>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</si>
  <si>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</si>
  <si>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</si>
  <si>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</si>
  <si>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</si>
  <si>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</si>
  <si>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</si>
  <si>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</si>
  <si>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</si>
  <si>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</si>
  <si>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</si>
  <si>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</si>
  <si>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</si>
  <si>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</si>
  <si>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</si>
  <si>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</si>
  <si>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</si>
  <si>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</si>
  <si>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</si>
  <si>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</si>
  <si>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</si>
  <si>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</si>
  <si>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</si>
  <si>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</si>
  <si>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</si>
  <si>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</si>
  <si>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</si>
  <si>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</si>
  <si>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</si>
  <si>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</si>
  <si>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</si>
  <si>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</si>
  <si>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</si>
  <si>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</si>
  <si>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</si>
  <si>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</si>
  <si>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</si>
  <si>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</si>
  <si>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</si>
  <si>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</si>
  <si>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</si>
  <si>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</si>
  <si>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</si>
  <si>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</si>
  <si>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</si>
  <si>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</si>
  <si>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</si>
  <si>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</si>
  <si>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</si>
  <si>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</si>
  <si>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</si>
  <si>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</si>
  <si>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</si>
  <si>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</si>
  <si>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</si>
  <si>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</si>
  <si>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</si>
  <si>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</si>
  <si>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</si>
  <si>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</si>
  <si>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</si>
  <si>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</si>
  <si>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</si>
  <si>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</si>
  <si>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</si>
  <si>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</si>
  <si>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</si>
  <si>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</si>
  <si>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</si>
  <si>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</si>
  <si>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</si>
  <si>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</si>
  <si>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</si>
  <si>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</si>
  <si>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</si>
  <si>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</si>
  <si>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</si>
  <si>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</si>
  <si>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</si>
  <si>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</si>
  <si>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</si>
  <si>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</si>
  <si>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</si>
  <si>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</si>
  <si>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</si>
  <si>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</si>
  <si>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</si>
  <si>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</si>
  <si>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</si>
  <si>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</si>
  <si>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</si>
  <si>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</si>
  <si>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</si>
  <si>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</si>
  <si>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</si>
  <si>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</si>
  <si>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</si>
  <si>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</si>
  <si>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</si>
  <si>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</si>
  <si>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</si>
  <si>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</si>
  <si>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</si>
  <si>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</si>
  <si>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</si>
  <si>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</si>
  <si>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</si>
  <si>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</si>
  <si>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</si>
  <si>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</si>
  <si>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</si>
  <si>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</si>
  <si>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</si>
  <si>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</si>
  <si>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</si>
  <si>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</si>
  <si>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</si>
  <si>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</si>
  <si>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</si>
  <si>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</si>
  <si>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</si>
  <si>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</si>
  <si>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</si>
  <si>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</si>
  <si>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</si>
  <si>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</si>
  <si>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</si>
  <si>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</si>
  <si>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</si>
  <si>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</si>
  <si>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</si>
  <si>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</si>
  <si>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</si>
  <si>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</si>
  <si>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</si>
  <si>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</si>
  <si>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</si>
  <si>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</si>
  <si>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</si>
  <si>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</si>
  <si>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</si>
  <si>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</si>
  <si>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</si>
  <si>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</si>
  <si>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</si>
  <si>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</si>
  <si>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</si>
  <si>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</si>
  <si>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</si>
  <si>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</si>
  <si>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</si>
  <si>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</si>
  <si>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</si>
  <si>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</si>
  <si>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</si>
  <si>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</si>
  <si>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</si>
  <si>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</si>
  <si>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</si>
  <si>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</si>
  <si>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</si>
  <si>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</si>
  <si>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</si>
  <si>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</si>
  <si>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</si>
  <si>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</si>
  <si>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</si>
  <si>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</si>
  <si>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</si>
  <si>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</si>
  <si>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</si>
  <si>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</si>
  <si>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</si>
  <si>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</si>
  <si>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</si>
  <si>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</si>
  <si>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</si>
  <si>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</si>
  <si>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</si>
  <si>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</si>
  <si>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</si>
  <si>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</si>
  <si>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</si>
  <si>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</si>
  <si>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</si>
  <si>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</si>
  <si>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</si>
  <si>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</si>
  <si>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</si>
  <si>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</si>
  <si>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</si>
  <si>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</si>
  <si>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</si>
  <si>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</si>
  <si>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</si>
  <si>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</si>
  <si>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</si>
  <si>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</si>
  <si>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</si>
  <si>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</si>
  <si>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</si>
  <si>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</si>
  <si>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</si>
  <si>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</si>
  <si>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</si>
  <si>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</si>
  <si>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</si>
  <si>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</si>
  <si>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</si>
  <si>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</si>
  <si>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</si>
  <si>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</si>
  <si>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</si>
  <si>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</si>
  <si>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</si>
  <si>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</si>
  <si>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</si>
  <si>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</si>
  <si>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</si>
  <si>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</si>
  <si>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</si>
  <si>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</si>
  <si>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</si>
  <si>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</si>
  <si>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</si>
  <si>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</si>
  <si>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</si>
  <si>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</si>
  <si>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</si>
  <si>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</si>
  <si>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</si>
  <si>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</si>
  <si>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</si>
  <si>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</si>
  <si>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</si>
  <si>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</si>
  <si>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</si>
  <si>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</si>
  <si>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</si>
  <si>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</si>
  <si>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</si>
  <si>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</si>
  <si>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</si>
  <si>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</si>
  <si>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</si>
  <si>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</si>
  <si>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</si>
  <si>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</si>
  <si>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</si>
  <si>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</si>
  <si>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</si>
  <si>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</si>
  <si>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</si>
  <si>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</si>
  <si>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</si>
  <si>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</si>
  <si>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</si>
  <si>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</si>
  <si>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</si>
  <si>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</si>
  <si>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</si>
  <si>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</si>
  <si>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</si>
  <si>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</si>
  <si>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</si>
  <si>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</si>
  <si>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</si>
  <si>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</si>
  <si>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</si>
  <si>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</si>
  <si>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</si>
  <si>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</si>
  <si>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</si>
  <si>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</si>
  <si>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</si>
  <si>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</si>
  <si>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</si>
  <si>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</si>
  <si>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</si>
  <si>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</si>
  <si>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</si>
  <si>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</si>
  <si>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</si>
  <si>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</si>
  <si>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</si>
  <si>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</si>
  <si>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</si>
  <si>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</si>
  <si>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</si>
  <si>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</si>
  <si>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</si>
  <si>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</si>
  <si>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</si>
  <si>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</si>
  <si>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</si>
  <si>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</si>
  <si>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</si>
  <si>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</si>
  <si>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</si>
  <si>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</si>
  <si>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</si>
  <si>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</si>
  <si>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</si>
  <si>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</si>
  <si>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</si>
  <si>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</si>
  <si>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</si>
  <si>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</si>
  <si>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</si>
  <si>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</si>
  <si>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</si>
  <si>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</si>
  <si>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</si>
  <si>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</si>
  <si>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</si>
  <si>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</si>
  <si>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</si>
  <si>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</si>
  <si>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</si>
  <si>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</si>
  <si>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</si>
  <si>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</si>
  <si>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</si>
  <si>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</si>
  <si>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</si>
  <si>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</si>
  <si>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</si>
  <si>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</si>
  <si>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</si>
  <si>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</si>
  <si>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</si>
  <si>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</si>
  <si>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</si>
  <si>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</si>
  <si>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</si>
  <si>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</si>
  <si>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</si>
  <si>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</si>
  <si>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</si>
  <si>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</si>
  <si>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</si>
  <si>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</si>
  <si>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</si>
  <si>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</si>
  <si>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</si>
  <si>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</si>
  <si>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</si>
  <si>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</si>
  <si>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</si>
  <si>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</si>
  <si>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</si>
  <si>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</si>
  <si>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</si>
  <si>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</si>
  <si>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</si>
  <si>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</si>
  <si>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</si>
  <si>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</si>
  <si>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</si>
  <si>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</si>
  <si>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</si>
  <si>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</si>
  <si>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</si>
  <si>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</si>
  <si>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</si>
  <si>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</si>
  <si>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</si>
  <si>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</si>
  <si>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</si>
  <si>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</si>
  <si>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</si>
  <si>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</si>
  <si>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</si>
  <si>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</si>
  <si>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</si>
  <si>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</si>
  <si>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</si>
  <si>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</si>
  <si>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</si>
  <si>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</si>
  <si>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</si>
  <si>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</si>
  <si>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</si>
  <si>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</si>
  <si>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</si>
  <si>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</si>
  <si>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</si>
  <si>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</si>
  <si>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</si>
  <si>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</si>
  <si>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</si>
  <si>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</si>
  <si>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</si>
  <si>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</si>
  <si>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</si>
  <si>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</si>
  <si>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</si>
  <si>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</si>
  <si>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</si>
  <si>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</si>
  <si>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</si>
  <si>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</si>
  <si>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</si>
  <si>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</si>
  <si>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</si>
  <si>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</si>
  <si>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</si>
  <si>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</si>
  <si>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</si>
  <si>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</si>
  <si>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</si>
  <si>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</si>
  <si>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</si>
  <si>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</si>
  <si>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</si>
  <si>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</si>
  <si>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</si>
  <si>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</si>
  <si>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</si>
  <si>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</si>
  <si>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</si>
  <si>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</si>
  <si>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</si>
  <si>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</si>
  <si>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</si>
  <si>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</si>
  <si>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</si>
  <si>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</si>
  <si>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</si>
  <si>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</si>
  <si>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</si>
  <si>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</si>
  <si>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</si>
  <si>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</si>
  <si>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</si>
  <si>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</si>
  <si>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</si>
  <si>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</si>
  <si>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</si>
  <si>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</si>
  <si>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</si>
  <si>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</si>
  <si>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</si>
  <si>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</si>
  <si>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</si>
  <si>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</si>
  <si>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</si>
  <si>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</si>
  <si>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</si>
  <si>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</si>
  <si>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</si>
  <si>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</si>
  <si>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</si>
  <si>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</si>
  <si>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</si>
  <si>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</si>
  <si>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</si>
  <si>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</si>
  <si>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</si>
  <si>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</si>
  <si>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</si>
  <si>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</si>
  <si>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</si>
  <si>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</si>
  <si>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</si>
  <si>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</si>
  <si>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</si>
  <si>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</si>
  <si>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</si>
  <si>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</si>
  <si>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</si>
  <si>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</si>
  <si>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</si>
  <si>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</si>
  <si>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</si>
  <si>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</si>
  <si>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</si>
  <si>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</si>
  <si>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</si>
  <si>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</si>
  <si>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</si>
  <si>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</si>
  <si>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</si>
  <si>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</si>
  <si>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</si>
  <si>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</si>
  <si>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</si>
  <si>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</si>
  <si>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</si>
  <si>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</si>
  <si>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</si>
  <si>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</si>
  <si>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</si>
  <si>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</si>
  <si>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</si>
  <si>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</si>
  <si>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</si>
  <si>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</si>
  <si>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</si>
  <si>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</si>
  <si>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</si>
  <si>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</si>
  <si>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</si>
  <si>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</si>
  <si>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</si>
  <si>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</si>
  <si>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</si>
  <si>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</si>
  <si>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</si>
  <si>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</si>
  <si>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</si>
  <si>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</si>
  <si>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</si>
  <si>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</si>
  <si>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</si>
  <si>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</si>
  <si>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</si>
  <si>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</si>
  <si>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</si>
  <si>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</si>
  <si>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</si>
  <si>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</si>
  <si>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</si>
  <si>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</si>
  <si>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</si>
  <si>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</si>
  <si>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</si>
  <si>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</si>
  <si>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</si>
  <si>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</si>
  <si>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</si>
  <si>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</si>
  <si>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</si>
  <si>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</si>
  <si>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</si>
  <si>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</si>
  <si>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</si>
  <si>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</si>
  <si>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</si>
  <si>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</si>
  <si>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</si>
  <si>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</si>
  <si>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</si>
  <si>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</si>
  <si>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</si>
  <si>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</si>
  <si>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</si>
  <si>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</si>
  <si>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</si>
  <si>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</si>
  <si>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</si>
  <si>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</si>
  <si>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</si>
  <si>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</si>
  <si>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</si>
  <si>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</si>
  <si>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</si>
  <si>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</si>
  <si>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</si>
  <si>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</si>
  <si>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</si>
  <si>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</si>
  <si>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</si>
  <si>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</si>
  <si>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</si>
  <si>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</si>
  <si>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</si>
  <si>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</si>
  <si>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</si>
  <si>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</si>
  <si>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</si>
  <si>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</si>
  <si>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</si>
  <si>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</si>
  <si>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</si>
  <si>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</si>
  <si>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</si>
  <si>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</si>
  <si>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</si>
  <si>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</si>
  <si>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</si>
  <si>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</si>
  <si>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</si>
  <si>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</si>
  <si>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</si>
  <si>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</si>
  <si>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</si>
  <si>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</si>
  <si>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</si>
  <si>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</si>
  <si>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</si>
  <si>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</si>
  <si>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</si>
  <si>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</si>
  <si>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</si>
  <si>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</si>
  <si>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</si>
  <si>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</si>
  <si>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</si>
  <si>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</si>
  <si>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</si>
  <si>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</si>
  <si>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</si>
  <si>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</si>
  <si>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</si>
  <si>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</si>
  <si>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</si>
  <si>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</si>
  <si>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</si>
  <si>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</si>
  <si>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</si>
  <si>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</si>
  <si>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</si>
  <si>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</si>
  <si>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</si>
  <si>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</si>
  <si>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</si>
  <si>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</si>
  <si>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</si>
  <si>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</si>
  <si>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</si>
  <si>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</si>
  <si>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</si>
  <si>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</si>
  <si>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</si>
  <si>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</si>
  <si>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</si>
  <si>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</si>
  <si>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</si>
  <si>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</si>
  <si>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</si>
  <si>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</si>
  <si>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</si>
  <si>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</si>
  <si>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</si>
  <si>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</si>
  <si>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</si>
  <si>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</si>
  <si>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</si>
  <si>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</si>
  <si>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</si>
  <si>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</si>
  <si>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</si>
  <si>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</si>
  <si>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</si>
  <si>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</si>
  <si>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</si>
  <si>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</si>
  <si>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</si>
  <si>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</si>
  <si>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</si>
  <si>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</si>
  <si>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</si>
  <si>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</si>
  <si>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</si>
  <si>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</si>
  <si>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</si>
  <si>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</si>
  <si>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</si>
  <si>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</si>
  <si>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</si>
  <si>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</si>
  <si>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</si>
  <si>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</si>
  <si>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</si>
  <si>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</si>
  <si>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</si>
  <si>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</si>
  <si>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</si>
  <si>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</si>
  <si>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</si>
  <si>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</si>
  <si>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</si>
  <si>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</si>
  <si>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</si>
  <si>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</si>
  <si>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</si>
  <si>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</si>
  <si>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</si>
  <si>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</si>
  <si>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</si>
  <si>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</si>
  <si>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</si>
  <si>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</si>
  <si>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</si>
  <si>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</si>
  <si>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</si>
  <si>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</si>
  <si>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</si>
  <si>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</si>
  <si>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</si>
  <si>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</si>
  <si>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</si>
  <si>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</si>
  <si>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</si>
  <si>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</si>
  <si>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</si>
  <si>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</si>
  <si>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</si>
  <si>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</si>
  <si>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</si>
  <si>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</si>
  <si>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</si>
  <si>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</si>
  <si>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</si>
  <si>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</si>
  <si>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</si>
  <si>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</si>
  <si>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</si>
  <si>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</si>
  <si>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</si>
  <si>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</si>
  <si>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</si>
  <si>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</si>
  <si>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</si>
  <si>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</si>
  <si>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</si>
  <si>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</si>
  <si>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</si>
  <si>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</si>
  <si>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</si>
  <si>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</si>
  <si>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</si>
  <si>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</si>
  <si>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</si>
  <si>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</si>
  <si>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</si>
  <si>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</si>
  <si>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</si>
  <si>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</si>
  <si>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</si>
  <si>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</si>
  <si>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</si>
  <si>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</si>
  <si>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</si>
  <si>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</si>
  <si>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</si>
  <si>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</si>
  <si>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</si>
  <si>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</si>
  <si>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</si>
  <si>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</si>
  <si>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</si>
  <si>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</si>
  <si>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</si>
  <si>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</si>
  <si>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</si>
  <si>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</si>
  <si>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</si>
  <si>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</si>
  <si>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</si>
  <si>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</si>
  <si>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</si>
  <si>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</si>
  <si>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</si>
  <si>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</si>
  <si>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</si>
  <si>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</si>
  <si>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</si>
  <si>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</si>
  <si>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</si>
  <si>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</si>
  <si>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</si>
  <si>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</si>
  <si>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</si>
  <si>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</si>
  <si>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</si>
  <si>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</si>
  <si>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</si>
  <si>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</si>
  <si>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</si>
  <si>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</si>
  <si>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</si>
  <si>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</si>
  <si>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</si>
  <si>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</si>
  <si>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</si>
  <si>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</si>
  <si>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</si>
  <si>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</si>
  <si>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</si>
  <si>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</si>
  <si>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</si>
  <si>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</si>
  <si>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</si>
  <si>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</si>
  <si>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</si>
  <si>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</si>
  <si>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</si>
  <si>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</si>
  <si>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</si>
  <si>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</si>
  <si>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</si>
  <si>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</si>
  <si>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</si>
  <si>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</si>
  <si>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</si>
  <si>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</si>
  <si>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</si>
  <si>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</si>
  <si>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</si>
  <si>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</si>
  <si>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</si>
  <si>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</si>
  <si>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</si>
  <si>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</si>
  <si>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</si>
  <si>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</si>
  <si>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</si>
  <si>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</si>
  <si>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</si>
  <si>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</si>
  <si>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</si>
  <si>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</si>
  <si>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</si>
  <si>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</si>
  <si>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</si>
  <si>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</si>
  <si>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</si>
  <si>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</si>
  <si>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</si>
  <si>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</si>
  <si>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</si>
  <si>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</si>
  <si>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</si>
  <si>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</si>
  <si>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</si>
  <si>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</si>
  <si>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</si>
  <si>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</si>
  <si>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</si>
  <si>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</si>
  <si>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</si>
  <si>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</si>
  <si>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</si>
  <si>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</si>
  <si>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</si>
  <si>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</si>
  <si>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</si>
  <si>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</si>
  <si>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</si>
  <si>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</si>
  <si>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</si>
  <si>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</si>
  <si>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</si>
  <si>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</si>
  <si>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</si>
  <si>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</si>
  <si>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</si>
  <si>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</si>
  <si>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</si>
  <si>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</si>
  <si>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</si>
  <si>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</si>
  <si>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</si>
  <si>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</si>
  <si>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</si>
  <si>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</si>
  <si>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</si>
  <si>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</si>
  <si>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</si>
  <si>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</si>
  <si>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</si>
  <si>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</si>
  <si>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</si>
  <si>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</si>
  <si>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</si>
  <si>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</si>
  <si>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</si>
  <si>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</si>
  <si>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</si>
  <si>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</si>
  <si>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</si>
  <si>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</si>
  <si>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</si>
  <si>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</si>
  <si>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</si>
  <si>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</si>
  <si>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</si>
  <si>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</si>
  <si>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</si>
  <si>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</si>
  <si>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</si>
  <si>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</si>
  <si>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</si>
  <si>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</si>
  <si>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</si>
  <si>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</si>
  <si>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</si>
  <si>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</si>
  <si>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</si>
  <si>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</si>
  <si>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</si>
  <si>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</si>
  <si>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</si>
  <si>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</si>
  <si>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</si>
  <si>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</si>
  <si>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</si>
  <si>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</si>
  <si>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</si>
  <si>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</si>
  <si>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</si>
  <si>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</si>
  <si>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</si>
  <si>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</si>
  <si>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</si>
  <si>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</si>
  <si>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</si>
  <si>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</si>
  <si>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</si>
  <si>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</si>
  <si>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</si>
  <si>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</si>
  <si>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</si>
  <si>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</si>
  <si>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</si>
  <si>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</si>
  <si>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</si>
  <si>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</si>
  <si>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</si>
  <si>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</si>
  <si>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</si>
  <si>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</si>
  <si>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</si>
  <si>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</si>
  <si>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</si>
  <si>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</si>
  <si>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</si>
  <si>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</si>
  <si>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</si>
  <si>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</si>
  <si>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</si>
  <si>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</si>
  <si>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</si>
  <si>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</si>
  <si>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</si>
  <si>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</si>
  <si>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</si>
  <si>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</si>
  <si>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</si>
  <si>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</si>
  <si>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</si>
  <si>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</si>
  <si>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</si>
  <si>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</si>
  <si>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</si>
  <si>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</si>
  <si>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</si>
  <si>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</si>
  <si>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</si>
  <si>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</si>
  <si>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</si>
  <si>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</si>
  <si>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</si>
  <si>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</si>
  <si>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</si>
  <si>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</si>
  <si>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</si>
  <si>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</si>
  <si>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</si>
  <si>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</si>
  <si>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</si>
  <si>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</si>
  <si>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</si>
  <si>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</si>
  <si>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</si>
  <si>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</si>
  <si>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</si>
  <si>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</si>
  <si>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</si>
  <si>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</si>
  <si>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</si>
  <si>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</si>
  <si>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</si>
  <si>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</si>
  <si>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</si>
  <si>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</si>
  <si>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</si>
  <si>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</si>
  <si>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</si>
  <si>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</si>
  <si>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</si>
  <si>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</si>
  <si>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</si>
  <si>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</si>
  <si>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</si>
  <si>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</si>
  <si>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</si>
  <si>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</si>
  <si>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</si>
  <si>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</si>
  <si>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</si>
  <si>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</si>
  <si>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</si>
  <si>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</si>
  <si>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</si>
  <si>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</si>
  <si>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</si>
  <si>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</si>
  <si>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</si>
  <si>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</si>
  <si>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</si>
  <si>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</si>
  <si>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</si>
  <si>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</si>
  <si>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</si>
  <si>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</si>
  <si>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</si>
  <si>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</si>
  <si>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</si>
  <si>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</si>
  <si>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</si>
  <si>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</si>
  <si>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</si>
  <si>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</si>
  <si>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</si>
  <si>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</si>
  <si>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</si>
  <si>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</si>
  <si>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</si>
  <si>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</si>
  <si>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</si>
  <si>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</si>
  <si>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</si>
  <si>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</si>
  <si>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</si>
  <si>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</si>
  <si>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</si>
  <si>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</si>
  <si>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</si>
  <si>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</si>
  <si>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</si>
  <si>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</si>
  <si>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</si>
  <si>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</si>
  <si>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</si>
  <si>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</si>
  <si>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</si>
  <si>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</si>
  <si>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</si>
  <si>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</si>
  <si>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</si>
  <si>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</si>
  <si>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</si>
  <si>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</si>
  <si>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</si>
  <si>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</si>
  <si>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</si>
  <si>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</si>
  <si>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</si>
  <si>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</si>
  <si>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</si>
  <si>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</si>
  <si>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</si>
  <si>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</si>
  <si>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</si>
  <si>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</si>
  <si>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</si>
  <si>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</si>
  <si>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</si>
  <si>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</si>
  <si>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</si>
  <si>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</si>
  <si>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</si>
  <si>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</si>
  <si>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</si>
  <si>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</si>
  <si>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</si>
  <si>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</si>
  <si>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</si>
  <si>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</si>
  <si>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</si>
  <si>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</si>
  <si>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</si>
  <si>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</si>
  <si>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</si>
  <si>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</si>
  <si>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</si>
  <si>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</si>
  <si>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</si>
  <si>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</si>
  <si>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</si>
  <si>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</si>
  <si>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</si>
  <si>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</si>
  <si>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</si>
  <si>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</si>
  <si>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</si>
  <si>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</si>
  <si>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</si>
  <si>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</si>
  <si>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</si>
  <si>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</si>
  <si>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</si>
  <si>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</si>
  <si>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</si>
  <si>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</si>
  <si>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</si>
  <si>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</si>
  <si>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</si>
  <si>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</si>
  <si>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</si>
  <si>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</si>
  <si>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</si>
  <si>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</si>
  <si>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</si>
  <si>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</si>
  <si>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</si>
  <si>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</si>
  <si>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</si>
  <si>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</si>
  <si>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</si>
  <si>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</si>
  <si>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</si>
  <si>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</si>
  <si>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</si>
  <si>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</si>
  <si>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</si>
  <si>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</si>
  <si>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</si>
  <si>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</si>
  <si>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</si>
  <si>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</si>
  <si>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</si>
  <si>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</si>
  <si>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</si>
  <si>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</si>
  <si>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</si>
  <si>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</si>
  <si>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</si>
  <si>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</si>
  <si>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</si>
  <si>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</si>
  <si>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</si>
  <si>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</si>
  <si>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</si>
  <si>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</si>
  <si>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</si>
  <si>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</si>
  <si>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</si>
  <si>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</si>
  <si>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</si>
  <si>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</si>
  <si>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</si>
  <si>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</si>
  <si>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</si>
  <si>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</si>
  <si>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</si>
  <si>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</si>
  <si>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</si>
  <si>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</si>
  <si>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</si>
  <si>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</si>
  <si>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</si>
  <si>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</si>
  <si>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</si>
  <si>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</si>
  <si>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</si>
  <si>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</si>
  <si>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</si>
  <si>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</si>
  <si>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</si>
  <si>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</si>
  <si>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</si>
  <si>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</si>
  <si>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</si>
  <si>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</si>
  <si>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</si>
  <si>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</si>
  <si>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</si>
  <si>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</si>
  <si>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</si>
  <si>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</si>
  <si>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</si>
  <si>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</si>
  <si>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</si>
  <si>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</si>
  <si>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</si>
  <si>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</si>
  <si>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</si>
  <si>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</si>
  <si>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</si>
  <si>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</si>
  <si>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</si>
  <si>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</si>
  <si>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</si>
  <si>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</si>
  <si>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</si>
  <si>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</si>
  <si>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</si>
  <si>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</si>
  <si>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</si>
  <si>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</si>
  <si>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</si>
  <si>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</si>
  <si>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</si>
  <si>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</si>
  <si>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</si>
  <si>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</si>
  <si>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</si>
  <si>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</si>
  <si>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</si>
  <si>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</si>
  <si>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</si>
  <si>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</si>
  <si>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</si>
  <si>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</si>
  <si>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</si>
  <si>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</si>
  <si>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</si>
  <si>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</si>
  <si>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</si>
  <si>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</si>
  <si>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</si>
  <si>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</si>
  <si>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</si>
  <si>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</si>
  <si>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</si>
  <si>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</si>
  <si>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</si>
  <si>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</si>
  <si>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</si>
  <si>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</si>
  <si>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</si>
  <si>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</si>
  <si>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</si>
  <si>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</si>
  <si>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</si>
  <si>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</si>
  <si>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</si>
  <si>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</si>
  <si>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</si>
  <si>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</si>
  <si>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</si>
  <si>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</si>
  <si>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</si>
  <si>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</si>
  <si>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</si>
  <si>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</si>
  <si>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</si>
  <si>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</si>
  <si>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</si>
  <si>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</si>
  <si>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</si>
  <si>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</si>
  <si>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</si>
  <si>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</si>
  <si>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</si>
  <si>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</si>
  <si>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</si>
  <si>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</si>
  <si>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</si>
  <si>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</si>
  <si>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</si>
  <si>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</si>
  <si>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</si>
  <si>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</si>
  <si>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</si>
  <si>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</si>
  <si>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</si>
  <si>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</si>
  <si>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</si>
  <si>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</si>
  <si>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</si>
  <si>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</si>
  <si>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</si>
  <si>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</si>
  <si>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</si>
  <si>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</si>
  <si>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</si>
  <si>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</si>
  <si>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</si>
  <si>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</si>
  <si>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</si>
  <si>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</si>
  <si>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</si>
  <si>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</si>
  <si>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</si>
  <si>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</si>
  <si>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</si>
  <si>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</si>
  <si>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</si>
  <si>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</si>
  <si>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</si>
  <si>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</si>
  <si>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</si>
  <si>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</si>
  <si>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</si>
  <si>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</si>
  <si>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</si>
  <si>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</si>
  <si>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</si>
  <si>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</si>
  <si>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</si>
  <si>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</si>
  <si>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</si>
  <si>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</si>
  <si>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</si>
  <si>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</si>
  <si>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</si>
  <si>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</si>
  <si>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</si>
  <si>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</si>
  <si>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</si>
  <si>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</si>
  <si>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</si>
  <si>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</si>
  <si>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</si>
  <si>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</si>
  <si>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</si>
  <si>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</si>
  <si>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</si>
  <si>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</si>
  <si>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</si>
  <si>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</si>
  <si>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</si>
  <si>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</si>
  <si>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</si>
  <si>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</si>
  <si>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</si>
  <si>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</si>
  <si>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</si>
  <si>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</si>
  <si>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</si>
  <si>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</si>
  <si>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</si>
  <si>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</si>
  <si>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</si>
  <si>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</si>
  <si>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</si>
  <si>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</si>
  <si>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</si>
  <si>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</si>
  <si>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</si>
  <si>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</si>
  <si>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</si>
  <si>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</si>
  <si>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</si>
  <si>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</si>
  <si>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</si>
  <si>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</si>
  <si>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</si>
  <si>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</si>
  <si>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</si>
  <si>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</si>
  <si>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</si>
  <si>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</si>
  <si>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</si>
  <si>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</si>
  <si>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</si>
  <si>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</si>
  <si>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</si>
  <si>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</si>
  <si>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</si>
  <si>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</si>
  <si>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</si>
  <si>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</si>
  <si>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</si>
  <si>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</si>
  <si>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</si>
  <si>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</si>
  <si>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</si>
  <si>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</si>
  <si>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</si>
  <si>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</si>
  <si>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</si>
  <si>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</si>
  <si>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</si>
  <si>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</si>
  <si>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</si>
  <si>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</si>
  <si>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</si>
  <si>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</si>
  <si>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</si>
  <si>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</si>
  <si>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</si>
  <si>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</si>
  <si>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</si>
  <si>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</si>
  <si>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</si>
  <si>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</si>
  <si>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</si>
  <si>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</si>
  <si>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</si>
  <si>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</si>
  <si>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</si>
  <si>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</si>
  <si>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</si>
  <si>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</si>
  <si>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</si>
  <si>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</si>
  <si>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</si>
  <si>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</si>
  <si>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</si>
  <si>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</si>
  <si>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</si>
  <si>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</si>
  <si>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</si>
  <si>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</si>
  <si>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</si>
  <si>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</si>
  <si>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</si>
  <si>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</si>
  <si>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</si>
  <si>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</si>
  <si>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</si>
  <si>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</si>
  <si>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</si>
  <si>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</si>
  <si>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</si>
  <si>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</si>
  <si>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</si>
  <si>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</si>
  <si>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</si>
  <si>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</si>
  <si>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</si>
  <si>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</si>
  <si>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</si>
  <si>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</si>
  <si>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</si>
  <si>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</si>
  <si>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</si>
  <si>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</si>
  <si>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</si>
  <si>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</si>
  <si>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</si>
  <si>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</si>
  <si>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</si>
  <si>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</si>
  <si>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</si>
  <si>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</si>
  <si>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</si>
  <si>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</si>
  <si>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</si>
  <si>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</si>
  <si>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</si>
  <si>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</si>
  <si>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</si>
  <si>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</si>
  <si>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</si>
  <si>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</si>
  <si>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</si>
  <si>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</si>
  <si>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</si>
  <si>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</si>
  <si>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</si>
  <si>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</si>
  <si>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</si>
  <si>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</si>
  <si>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</si>
  <si>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</si>
  <si>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</si>
  <si>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</si>
  <si>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</si>
  <si>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</si>
  <si>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</si>
  <si>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</si>
  <si>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</si>
  <si>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</si>
  <si>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</si>
  <si>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</si>
  <si>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</si>
  <si>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</si>
  <si>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</si>
  <si>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</si>
  <si>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</si>
  <si>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</si>
  <si>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</si>
  <si>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</si>
  <si>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</si>
  <si>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</si>
  <si>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</si>
  <si>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</si>
  <si>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</si>
  <si>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</si>
  <si>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</si>
  <si>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</si>
  <si>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</si>
  <si>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</si>
  <si>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</si>
  <si>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</si>
  <si>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</si>
  <si>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</si>
  <si>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</si>
  <si>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</si>
  <si>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</si>
  <si>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</si>
  <si>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</si>
  <si>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</si>
  <si>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</si>
  <si>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</si>
  <si>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</si>
  <si>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</si>
  <si>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</si>
  <si>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</si>
  <si>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</si>
  <si>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</si>
  <si>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</si>
  <si>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</si>
  <si>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</si>
  <si>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</si>
  <si>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</si>
  <si>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</si>
  <si>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</si>
  <si>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</si>
  <si>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</si>
  <si>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</si>
  <si>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</si>
  <si>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</si>
  <si>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</si>
  <si>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</si>
  <si>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</si>
  <si>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</si>
  <si>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</si>
  <si>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</si>
  <si>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</si>
  <si>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</si>
  <si>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</si>
  <si>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</si>
  <si>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</si>
  <si>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</si>
  <si>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</si>
  <si>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</si>
  <si>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</si>
  <si>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</si>
  <si>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</si>
  <si>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</si>
  <si>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</si>
  <si>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</si>
  <si>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</si>
  <si>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</si>
  <si>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</si>
  <si>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</si>
  <si>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</si>
  <si>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</si>
  <si>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</si>
  <si>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</si>
  <si>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</si>
  <si>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</si>
  <si>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</si>
  <si>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</si>
  <si>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</si>
  <si>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</si>
  <si>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</si>
  <si>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</si>
  <si>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</si>
  <si>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</si>
  <si>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</si>
  <si>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</si>
  <si>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</si>
  <si>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</si>
  <si>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</si>
  <si>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</si>
  <si>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</si>
  <si>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</si>
  <si>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</si>
  <si>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</si>
  <si>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</si>
  <si>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</si>
  <si>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</si>
  <si>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</si>
  <si>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</si>
  <si>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</si>
  <si>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</si>
  <si>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</si>
  <si>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</si>
  <si>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</si>
  <si>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</si>
  <si>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</si>
  <si>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</si>
  <si>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</si>
  <si>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</si>
  <si>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</si>
  <si>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</si>
  <si>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</si>
  <si>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</si>
  <si>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</si>
  <si>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</si>
  <si>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</si>
  <si>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</si>
  <si>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</si>
  <si>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</si>
  <si>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</si>
  <si>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</si>
  <si>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</si>
  <si>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</si>
  <si>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</si>
  <si>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</si>
  <si>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</si>
  <si>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</si>
  <si>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</si>
  <si>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</si>
  <si>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</si>
  <si>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</si>
  <si>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</si>
  <si>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</si>
  <si>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</si>
  <si>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</si>
  <si>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</si>
  <si>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</si>
  <si>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</si>
  <si>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</si>
  <si>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</si>
  <si>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</si>
  <si>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</si>
  <si>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</si>
  <si>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</si>
  <si>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</si>
  <si>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</si>
  <si>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</si>
  <si>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</si>
  <si>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</si>
  <si>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</si>
  <si>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</si>
  <si>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</si>
  <si>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</si>
  <si>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</si>
  <si>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</si>
  <si>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</si>
  <si>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</si>
  <si>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</si>
  <si>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</si>
  <si>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</si>
  <si>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</si>
  <si>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</si>
  <si>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</si>
  <si>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</si>
  <si>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</si>
  <si>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</si>
  <si>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</si>
  <si>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</si>
  <si>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</si>
  <si>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</si>
  <si>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</si>
  <si>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</si>
  <si>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</si>
  <si>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</si>
  <si>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</si>
  <si>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</si>
  <si>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</si>
  <si>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</si>
  <si>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</si>
  <si>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</si>
  <si>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</si>
  <si>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</si>
  <si>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</si>
  <si>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</si>
  <si>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</si>
  <si>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</si>
  <si>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</si>
  <si>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</si>
  <si>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</si>
  <si>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</si>
  <si>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</si>
  <si>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</si>
  <si>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</si>
  <si>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</si>
  <si>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</si>
  <si>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</si>
  <si>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</si>
  <si>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</si>
  <si>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</si>
  <si>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</si>
  <si>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</si>
  <si>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</si>
  <si>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</si>
  <si>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</si>
  <si>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</si>
  <si>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</si>
  <si>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</si>
  <si>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</si>
  <si>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</si>
  <si>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</si>
  <si>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</si>
  <si>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</si>
  <si>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</si>
  <si>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</si>
  <si>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</si>
  <si>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</si>
  <si>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</si>
  <si>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</si>
  <si>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</si>
  <si>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</si>
  <si>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</si>
  <si>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</si>
  <si>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</si>
  <si>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</si>
  <si>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</si>
  <si>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</si>
  <si>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</si>
  <si>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</si>
  <si>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</si>
  <si>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</si>
  <si>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</si>
  <si>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</si>
  <si>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</si>
  <si>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</si>
  <si>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</si>
  <si>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</si>
  <si>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</si>
  <si>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</si>
  <si>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</si>
  <si>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</si>
  <si>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</si>
  <si>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</si>
  <si>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</si>
  <si>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</si>
  <si>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</si>
  <si>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</si>
  <si>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</si>
  <si>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</si>
  <si>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</si>
  <si>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</si>
  <si>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</si>
  <si>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</si>
  <si>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</si>
  <si>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</si>
  <si>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</si>
  <si>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</si>
  <si>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</si>
  <si>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</si>
  <si>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</si>
  <si>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</si>
  <si>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</si>
  <si>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</si>
  <si>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</si>
  <si>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</si>
  <si>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</si>
  <si>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</si>
  <si>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</si>
  <si>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</si>
  <si>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</si>
  <si>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</si>
  <si>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</si>
  <si>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</si>
  <si>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</si>
  <si>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</si>
  <si>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</si>
  <si>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</si>
  <si>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</si>
  <si>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</si>
  <si>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</si>
  <si>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</si>
  <si>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</si>
  <si>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</si>
  <si>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</si>
  <si>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</si>
  <si>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</si>
  <si>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</si>
  <si>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</si>
  <si>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</si>
  <si>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</si>
  <si>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</si>
  <si>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</si>
  <si>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</si>
  <si>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</si>
  <si>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</si>
  <si>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</si>
  <si>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</si>
  <si>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</si>
  <si>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</si>
  <si>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</si>
  <si>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</si>
  <si>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</si>
  <si>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</si>
  <si>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</si>
  <si>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</si>
  <si>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</si>
  <si>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</si>
  <si>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</si>
  <si>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</si>
  <si>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</si>
  <si>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</si>
  <si>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</si>
  <si>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</si>
  <si>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</si>
  <si>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</si>
  <si>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</si>
  <si>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</si>
  <si>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</si>
  <si>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</si>
  <si>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</si>
  <si>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</si>
  <si>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</si>
  <si>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</si>
  <si>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</si>
  <si>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</si>
  <si>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</si>
  <si>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</si>
  <si>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</si>
  <si>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</si>
  <si>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</si>
  <si>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</si>
  <si>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</si>
  <si>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</si>
  <si>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</si>
  <si>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</si>
  <si>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</si>
  <si>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</si>
  <si>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</si>
  <si>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</si>
  <si>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</si>
  <si>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</si>
  <si>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</si>
  <si>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</si>
  <si>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</si>
  <si>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</si>
  <si>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</si>
  <si>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</si>
  <si>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</si>
  <si>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</si>
  <si>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</si>
  <si>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</si>
  <si>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</si>
  <si>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</si>
  <si>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</si>
  <si>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</si>
  <si>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</si>
  <si>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</si>
  <si>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</si>
  <si>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</si>
  <si>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</si>
  <si>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</si>
  <si>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</si>
  <si>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</si>
  <si>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</si>
  <si>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</si>
  <si>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</si>
  <si>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</si>
  <si>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</si>
  <si>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</si>
  <si>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</si>
  <si>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</si>
  <si>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</si>
  <si>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</si>
  <si>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</si>
  <si>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</si>
  <si>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</si>
  <si>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</si>
  <si>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</si>
  <si>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</si>
  <si>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</si>
  <si>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</si>
  <si>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</si>
  <si>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</si>
  <si>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</si>
  <si>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</si>
  <si>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</si>
  <si>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</si>
  <si>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</si>
  <si>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</si>
  <si>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</si>
  <si>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</si>
  <si>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</si>
  <si>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</si>
  <si>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</si>
  <si>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</si>
  <si>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</si>
  <si>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</si>
  <si>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</si>
  <si>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</si>
  <si>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</si>
  <si>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</si>
  <si>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</si>
  <si>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</si>
  <si>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</si>
  <si>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</si>
  <si>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</si>
  <si>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</si>
  <si>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</si>
  <si>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</si>
  <si>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</si>
  <si>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</si>
  <si>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</si>
  <si>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</si>
  <si>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</si>
  <si>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</si>
  <si>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</si>
  <si>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</si>
  <si>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</si>
  <si>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</si>
  <si>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</si>
  <si>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</si>
  <si>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</si>
  <si>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</si>
  <si>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</si>
  <si>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</si>
  <si>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</si>
  <si>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</si>
  <si>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</si>
  <si>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</si>
  <si>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</si>
  <si>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</si>
  <si>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</si>
  <si>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</si>
  <si>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</si>
  <si>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</si>
  <si>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</si>
  <si>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</si>
  <si>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</si>
  <si>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</si>
  <si>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</si>
  <si>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</si>
  <si>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</si>
  <si>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</si>
  <si>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</si>
  <si>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</si>
  <si>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</si>
  <si>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</si>
  <si>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</si>
  <si>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</si>
  <si>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</si>
  <si>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</si>
  <si>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</si>
  <si>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</si>
  <si>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</si>
  <si>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</si>
  <si>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</si>
  <si>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</si>
  <si>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</si>
  <si>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</si>
  <si>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</si>
  <si>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</si>
  <si>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</si>
  <si>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</si>
  <si>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</si>
  <si>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</si>
  <si>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</si>
  <si>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</si>
  <si>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</si>
  <si>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</si>
  <si>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</si>
  <si>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</si>
  <si>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</si>
  <si>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</si>
  <si>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</si>
  <si>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</si>
  <si>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</si>
  <si>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</si>
  <si>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</si>
  <si>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</si>
  <si>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</si>
  <si>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</si>
  <si>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</si>
  <si>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</si>
  <si>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</si>
  <si>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</si>
  <si>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</si>
  <si>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</si>
  <si>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</si>
  <si>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</si>
  <si>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</si>
  <si>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</si>
  <si>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</si>
  <si>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</si>
  <si>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</si>
  <si>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</si>
  <si>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</si>
  <si>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</si>
  <si>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</si>
  <si>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</si>
  <si>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</si>
  <si>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</si>
  <si>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</si>
  <si>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</si>
  <si>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</si>
  <si>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</si>
  <si>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</si>
  <si>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</si>
  <si>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</si>
  <si>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</si>
  <si>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</si>
  <si>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</si>
  <si>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</si>
  <si>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</si>
  <si>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</si>
  <si>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</si>
  <si>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</si>
  <si>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</si>
  <si>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</si>
  <si>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</si>
  <si>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</si>
  <si>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</si>
  <si>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</si>
  <si>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</si>
  <si>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</si>
  <si>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</si>
  <si>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</si>
  <si>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</si>
  <si>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</si>
  <si>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</si>
  <si>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</si>
  <si>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</si>
  <si>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</si>
  <si>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</si>
  <si>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</si>
  <si>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</si>
  <si>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</si>
  <si>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</si>
  <si>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</si>
  <si>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</si>
  <si>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</si>
  <si>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</si>
  <si>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</si>
  <si>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</si>
  <si>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</si>
  <si>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</si>
  <si>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</si>
  <si>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</si>
  <si>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</si>
  <si>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</si>
  <si>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</si>
  <si>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</si>
  <si>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</si>
  <si>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</si>
  <si>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</si>
  <si>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</si>
  <si>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</si>
  <si>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</si>
  <si>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</si>
  <si>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</si>
  <si>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</si>
  <si>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</si>
  <si>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</si>
  <si>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</si>
  <si>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</si>
  <si>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</si>
  <si>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</si>
  <si>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</si>
  <si>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</si>
  <si>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</si>
  <si>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</si>
  <si>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</si>
  <si>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</si>
  <si>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</si>
  <si>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</si>
  <si>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</si>
  <si>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</si>
  <si>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</si>
  <si>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</si>
  <si>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</si>
  <si>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</si>
  <si>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</si>
  <si>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</si>
  <si>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</si>
  <si>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</si>
  <si>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</si>
  <si>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</si>
  <si>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</si>
  <si>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</si>
  <si>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</si>
  <si>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</si>
  <si>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</si>
  <si>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</si>
  <si>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</si>
  <si>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</si>
  <si>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</si>
  <si>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</si>
  <si>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</si>
  <si>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</si>
  <si>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</si>
  <si>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</si>
  <si>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</si>
  <si>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</si>
  <si>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</si>
  <si>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</si>
  <si>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</si>
  <si>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</si>
  <si>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</si>
  <si>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</si>
  <si>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</si>
  <si>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</si>
  <si>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</si>
  <si>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</si>
  <si>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</si>
  <si>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</si>
  <si>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</si>
  <si>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</si>
  <si>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</si>
  <si>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</si>
  <si>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</si>
  <si>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</si>
  <si>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</si>
  <si>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</si>
  <si>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</si>
  <si>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</si>
  <si>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</si>
  <si>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</si>
  <si>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</si>
  <si>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</si>
  <si>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</si>
  <si>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</si>
  <si>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</si>
  <si>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</si>
  <si>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</si>
  <si>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</si>
  <si>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</si>
  <si>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</si>
  <si>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</si>
  <si>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</si>
  <si>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</si>
  <si>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</si>
  <si>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</si>
  <si>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</si>
  <si>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</si>
  <si>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</si>
  <si>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</si>
  <si>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</si>
  <si>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</si>
  <si>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</si>
  <si>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</si>
  <si>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</si>
  <si>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</si>
  <si>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</si>
  <si>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</si>
  <si>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</si>
  <si>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</si>
  <si>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</si>
  <si>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</si>
  <si>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</si>
  <si>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</si>
  <si>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</si>
  <si>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</si>
  <si>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</si>
  <si>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</si>
  <si>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</si>
  <si>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</si>
  <si>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</si>
  <si>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</si>
  <si>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</si>
  <si>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</si>
  <si>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</si>
  <si>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</si>
  <si>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</si>
  <si>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</si>
  <si>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</si>
  <si>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</si>
  <si>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</si>
  <si>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</si>
  <si>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</si>
  <si>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</si>
  <si>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</si>
  <si>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</si>
  <si>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</si>
  <si>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</si>
  <si>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</si>
  <si>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</si>
  <si>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</si>
  <si>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</si>
  <si>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</si>
  <si>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</si>
  <si>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</si>
  <si>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</si>
  <si>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</si>
  <si>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</si>
  <si>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</si>
  <si>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</si>
  <si>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</si>
  <si>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</si>
  <si>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</si>
  <si>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</si>
  <si>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</si>
  <si>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</si>
  <si>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</si>
  <si>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</si>
  <si>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</si>
  <si>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</si>
  <si>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</si>
  <si>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</si>
  <si>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</si>
  <si>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</si>
  <si>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</si>
  <si>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</si>
  <si>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</si>
  <si>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</si>
  <si>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</si>
  <si>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</si>
  <si>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</si>
  <si>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</si>
  <si>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</si>
  <si>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</si>
  <si>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</si>
  <si>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</si>
  <si>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</si>
  <si>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</si>
  <si>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</si>
  <si>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</si>
  <si>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</si>
  <si>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</si>
  <si>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</si>
  <si>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</si>
  <si>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</si>
  <si>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</si>
  <si>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</si>
  <si>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</si>
  <si>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</si>
  <si>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</si>
  <si>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</si>
  <si>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</si>
  <si>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</si>
  <si>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</si>
  <si>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</si>
  <si>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</si>
  <si>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</si>
  <si>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</si>
  <si>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</si>
  <si>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</si>
  <si>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</si>
  <si>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</si>
  <si>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</si>
  <si>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</si>
  <si>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</si>
  <si>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</si>
  <si>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</si>
  <si>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</si>
  <si>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</si>
  <si>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</si>
  <si>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</si>
  <si>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</si>
  <si>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</si>
  <si>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</si>
  <si>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</si>
  <si>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</si>
  <si>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</si>
  <si>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</si>
  <si>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</si>
  <si>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</si>
  <si>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</si>
  <si>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</si>
  <si>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</si>
  <si>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</si>
  <si>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</si>
  <si>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</si>
  <si>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</si>
  <si>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</si>
  <si>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</si>
  <si>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</si>
  <si>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</si>
  <si>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</si>
  <si>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</si>
  <si>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</si>
  <si>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</si>
  <si>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</si>
  <si>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</si>
  <si>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</si>
  <si>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</si>
  <si>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</si>
  <si>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</si>
  <si>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</si>
  <si>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</si>
  <si>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</si>
  <si>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</si>
  <si>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</si>
  <si>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</si>
  <si>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</si>
  <si>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</si>
  <si>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</si>
  <si>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</si>
  <si>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</si>
  <si>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</si>
  <si>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</si>
  <si>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</si>
  <si>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</si>
  <si>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</si>
  <si>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</si>
  <si>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</si>
  <si>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</si>
  <si>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</si>
  <si>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</si>
  <si>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</si>
  <si>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</si>
  <si>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</si>
  <si>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</si>
  <si>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</si>
  <si>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</si>
  <si>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</si>
  <si>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</si>
  <si>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</si>
  <si>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</si>
  <si>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</si>
  <si>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</si>
  <si>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</si>
  <si>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</si>
  <si>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</si>
  <si>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</si>
  <si>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</si>
  <si>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</si>
  <si>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</si>
  <si>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</si>
  <si>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</si>
  <si>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</si>
  <si>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</si>
  <si>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</si>
  <si>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</si>
  <si>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</si>
  <si>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</si>
  <si>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</si>
  <si>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</si>
  <si>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</si>
  <si>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</si>
  <si>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</si>
  <si>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</si>
  <si>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</si>
  <si>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</si>
  <si>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</si>
  <si>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</si>
  <si>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</si>
  <si>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</si>
  <si>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</si>
  <si>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</si>
  <si>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</si>
  <si>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</si>
  <si>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</si>
  <si>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</si>
  <si>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</si>
  <si>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</si>
  <si>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</si>
  <si>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</si>
  <si>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</si>
  <si>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</si>
  <si>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</si>
  <si>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</si>
  <si>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</si>
  <si>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</si>
  <si>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</si>
  <si>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</si>
  <si>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</si>
  <si>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</si>
  <si>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</si>
  <si>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</si>
  <si>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</si>
  <si>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</si>
  <si>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</si>
  <si>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</si>
  <si>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</si>
  <si>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</si>
  <si>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</si>
  <si>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</si>
  <si>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</si>
  <si>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</si>
  <si>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</si>
  <si>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</si>
  <si>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</si>
  <si>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</si>
  <si>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</si>
  <si>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</si>
  <si>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</si>
  <si>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</si>
  <si>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</si>
  <si>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</si>
  <si>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</si>
  <si>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</si>
  <si>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</si>
  <si>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</si>
  <si>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</si>
  <si>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</si>
  <si>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</si>
  <si>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</si>
  <si>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</si>
  <si>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</si>
  <si>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</si>
  <si>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</si>
  <si>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</si>
  <si>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</si>
  <si>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</si>
  <si>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</si>
  <si>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</si>
  <si>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</si>
  <si>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</si>
  <si>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</si>
  <si>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</si>
  <si>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</si>
  <si>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</si>
  <si>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</si>
  <si>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</si>
  <si>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</si>
  <si>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</si>
  <si>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</si>
  <si>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</si>
  <si>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</si>
  <si>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</si>
  <si>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</si>
  <si>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</si>
  <si>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</si>
  <si>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</si>
  <si>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</si>
  <si>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</si>
  <si>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</si>
  <si>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</si>
  <si>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</si>
  <si>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</si>
  <si>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</si>
  <si>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</si>
  <si>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</si>
  <si>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</si>
  <si>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</si>
  <si>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</si>
  <si>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</si>
  <si>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</si>
  <si>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</si>
  <si>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</si>
  <si>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</si>
  <si>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</si>
  <si>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</si>
  <si>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</si>
  <si>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</si>
  <si>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</si>
  <si>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</si>
  <si>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</si>
  <si>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</si>
  <si>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</si>
  <si>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</si>
  <si>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</si>
  <si>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</si>
  <si>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</si>
  <si>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</si>
  <si>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</si>
  <si>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</si>
  <si>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</si>
  <si>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</si>
  <si>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</si>
  <si>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</si>
  <si>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</si>
  <si>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</si>
  <si>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</si>
  <si>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</si>
  <si>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</si>
  <si>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</si>
  <si>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</si>
  <si>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</si>
  <si>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</si>
  <si>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</si>
  <si>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</si>
  <si>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</si>
  <si>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</si>
  <si>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</si>
  <si>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</si>
  <si>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</si>
  <si>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</si>
  <si>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</si>
  <si>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</si>
  <si>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</si>
  <si>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</si>
  <si>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</si>
  <si>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</si>
  <si>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</si>
  <si>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</si>
  <si>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</si>
  <si>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</si>
  <si>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</si>
  <si>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</si>
  <si>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</si>
  <si>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</si>
  <si>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</si>
  <si>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</si>
  <si>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</si>
  <si>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</si>
  <si>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</si>
  <si>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</si>
  <si>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</si>
  <si>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</si>
  <si>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</si>
  <si>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</si>
  <si>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</si>
  <si>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</si>
  <si>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</si>
  <si>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</si>
  <si>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</si>
  <si>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</si>
  <si>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</si>
  <si>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</si>
  <si>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</si>
  <si>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</si>
  <si>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</si>
  <si>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</si>
  <si>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</si>
  <si>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</si>
  <si>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</si>
  <si>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</si>
  <si>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</si>
  <si>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</si>
  <si>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</si>
  <si>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</si>
  <si>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</si>
  <si>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</si>
  <si>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</si>
  <si>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</si>
  <si>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</si>
  <si>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</si>
  <si>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</si>
  <si>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</si>
  <si>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</si>
  <si>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</si>
  <si>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</si>
  <si>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</si>
  <si>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</si>
  <si>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</si>
  <si>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</si>
  <si>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</si>
  <si>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</si>
  <si>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</si>
  <si>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</si>
  <si>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</si>
  <si>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</si>
  <si>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</si>
  <si>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</si>
  <si>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</si>
  <si>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</si>
  <si>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</si>
  <si>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</si>
  <si>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</si>
  <si>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</si>
  <si>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</si>
  <si>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</si>
  <si>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</si>
  <si>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</si>
  <si>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</si>
  <si>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</si>
  <si>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</si>
  <si>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</si>
  <si>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</si>
  <si>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</si>
  <si>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</si>
  <si>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</si>
  <si>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</si>
  <si>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</si>
  <si>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</si>
  <si>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</si>
  <si>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</si>
  <si>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</si>
  <si>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</si>
  <si>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</si>
  <si>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</si>
  <si>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</si>
  <si>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</si>
  <si>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</si>
  <si>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</si>
  <si>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</si>
  <si>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</si>
  <si>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</si>
  <si>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</si>
  <si>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</si>
  <si>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</si>
  <si>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</si>
  <si>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</si>
  <si>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</si>
  <si>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</si>
  <si>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</si>
  <si>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</si>
  <si>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</si>
  <si>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</si>
  <si>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</si>
  <si>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</si>
  <si>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</si>
  <si>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</si>
  <si>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</si>
  <si>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</si>
  <si>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</si>
  <si>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</si>
  <si>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</si>
  <si>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</si>
  <si>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</si>
  <si>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</si>
  <si>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</si>
  <si>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</si>
  <si>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</si>
  <si>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</si>
  <si>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</si>
  <si>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</si>
  <si>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</si>
  <si>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</si>
  <si>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</si>
  <si>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</si>
  <si>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</si>
  <si>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</si>
  <si>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</si>
  <si>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</si>
  <si>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</si>
  <si>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</si>
  <si>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</si>
  <si>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</si>
  <si>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</si>
  <si>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</si>
  <si>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</si>
  <si>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</si>
  <si>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</si>
  <si>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</si>
  <si>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</si>
  <si>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</si>
  <si>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</si>
  <si>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</si>
  <si>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</si>
  <si>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</si>
  <si>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</si>
  <si>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</si>
  <si>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</si>
  <si>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</si>
  <si>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</si>
  <si>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</si>
  <si>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</si>
  <si>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</si>
  <si>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</si>
  <si>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</si>
  <si>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</si>
  <si>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</si>
  <si>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</si>
  <si>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</si>
  <si>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</si>
  <si>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</si>
  <si>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</si>
  <si>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</si>
  <si>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</si>
  <si>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</si>
  <si>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</si>
  <si>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</si>
  <si>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</si>
  <si>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</si>
  <si>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</si>
  <si>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</si>
  <si>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</si>
  <si>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</si>
  <si>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</si>
  <si>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</si>
  <si>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</si>
  <si>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</si>
  <si>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</si>
  <si>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</si>
  <si>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</si>
  <si>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</si>
  <si>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</si>
  <si>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</si>
  <si>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</si>
  <si>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</si>
  <si>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</si>
  <si>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</si>
  <si>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</si>
  <si>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</si>
  <si>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</si>
  <si>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</si>
  <si>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</si>
  <si>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</si>
  <si>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</si>
  <si>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</si>
  <si>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</si>
  <si>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</si>
  <si>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</si>
  <si>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</si>
  <si>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</si>
  <si>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</si>
  <si>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</si>
  <si>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</si>
  <si>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</si>
  <si>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</si>
  <si>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</si>
  <si>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</si>
  <si>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</si>
  <si>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</si>
  <si>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</si>
  <si>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</si>
  <si>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</si>
  <si>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</si>
  <si>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</si>
  <si>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</si>
  <si>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</si>
  <si>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</si>
  <si>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</si>
  <si>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</si>
  <si>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</si>
  <si>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</si>
  <si>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</si>
  <si>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</si>
  <si>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</si>
  <si>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</si>
  <si>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</si>
  <si>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</si>
  <si>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</si>
  <si>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</si>
  <si>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</si>
  <si>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</si>
  <si>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</si>
  <si>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</si>
  <si>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</si>
  <si>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</si>
  <si>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</si>
  <si>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</si>
  <si>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</si>
  <si>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</si>
  <si>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</si>
  <si>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</si>
  <si>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</si>
  <si>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</si>
  <si>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</si>
  <si>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</si>
  <si>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</si>
  <si>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</si>
  <si>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</si>
  <si>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</si>
  <si>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</si>
  <si>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</si>
  <si>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</si>
  <si>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</si>
  <si>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</si>
  <si>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</si>
  <si>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</si>
  <si>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</si>
  <si>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</si>
  <si>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</si>
  <si>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</si>
  <si>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</si>
  <si>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</si>
  <si>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</si>
  <si>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</si>
  <si>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</si>
  <si>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</si>
  <si>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</si>
  <si>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</si>
  <si>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</si>
  <si>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</si>
  <si>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</si>
  <si>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</si>
  <si>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</si>
  <si>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</si>
  <si>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</si>
  <si>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</si>
  <si>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</si>
  <si>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</si>
  <si>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</si>
  <si>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</si>
  <si>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</si>
  <si>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</si>
  <si>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</si>
  <si>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</si>
  <si>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</si>
  <si>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</si>
  <si>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</si>
  <si>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</si>
  <si>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</si>
  <si>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</si>
  <si>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</si>
  <si>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</si>
  <si>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</si>
  <si>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</si>
  <si>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</si>
  <si>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</si>
  <si>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</si>
  <si>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</si>
  <si>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</si>
  <si>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</si>
  <si>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</si>
  <si>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</si>
  <si>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</si>
  <si>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</si>
  <si>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</si>
  <si>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</si>
  <si>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</si>
  <si>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</si>
  <si>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</si>
  <si>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</si>
  <si>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</si>
  <si>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</si>
  <si>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</si>
  <si>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</si>
  <si>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</si>
  <si>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</si>
  <si>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</si>
  <si>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</si>
  <si>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</si>
  <si>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</si>
  <si>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</si>
  <si>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</si>
  <si>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</si>
  <si>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</si>
  <si>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</si>
  <si>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</si>
  <si>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</si>
  <si>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</si>
  <si>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</si>
  <si>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</si>
  <si>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</si>
  <si>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</si>
  <si>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</si>
  <si>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</si>
  <si>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</si>
  <si>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</si>
  <si>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</si>
  <si>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</si>
  <si>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</si>
  <si>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</si>
  <si>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</si>
  <si>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</si>
  <si>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</si>
  <si>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</si>
  <si>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</si>
  <si>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</si>
  <si>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</si>
  <si>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</si>
  <si>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</si>
  <si>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</si>
  <si>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</si>
  <si>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</si>
  <si>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</si>
  <si>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</si>
  <si>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</si>
  <si>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</si>
  <si>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</si>
  <si>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</si>
  <si>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</si>
  <si>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</si>
  <si>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</si>
  <si>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</si>
  <si>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</si>
  <si>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</si>
  <si>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</si>
  <si>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</si>
  <si>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</si>
  <si>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</si>
  <si>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</si>
  <si>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</si>
  <si>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</si>
  <si>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</si>
  <si>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</si>
  <si>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</si>
  <si>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</si>
  <si>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</si>
  <si>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</si>
  <si>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</si>
  <si>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</si>
  <si>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</si>
  <si>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</si>
  <si>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</si>
  <si>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</si>
  <si>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</si>
  <si>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</si>
  <si>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</si>
  <si>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</si>
  <si>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</si>
  <si>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</si>
  <si>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</si>
  <si>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</si>
  <si>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</si>
  <si>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</si>
  <si>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</si>
  <si>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</si>
  <si>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</si>
  <si>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</si>
  <si>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</si>
  <si>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</si>
  <si>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</si>
  <si>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</si>
  <si>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</si>
  <si>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</si>
  <si>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</si>
  <si>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</si>
  <si>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</si>
  <si>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</si>
  <si>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</si>
  <si>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</si>
  <si>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</si>
  <si>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</si>
  <si>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</si>
  <si>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</si>
  <si>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</si>
  <si>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</si>
  <si>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</si>
  <si>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</si>
  <si>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</si>
  <si>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</si>
  <si>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</si>
  <si>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</si>
  <si>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</si>
  <si>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</si>
  <si>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</si>
  <si>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</si>
  <si>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</si>
  <si>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</si>
  <si>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</si>
  <si>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</si>
  <si>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</si>
  <si>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</si>
  <si>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</si>
  <si>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</si>
  <si>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</si>
  <si>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</si>
  <si>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</si>
  <si>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</si>
  <si>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</si>
  <si>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</si>
  <si>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</si>
  <si>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</si>
  <si>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</si>
  <si>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</si>
  <si>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</si>
  <si>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</si>
  <si>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</si>
  <si>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</si>
  <si>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</si>
  <si>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</si>
  <si>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</si>
  <si>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</si>
  <si>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</si>
  <si>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</si>
  <si>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</si>
  <si>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</si>
  <si>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</si>
  <si>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</si>
  <si>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</si>
  <si>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</si>
  <si>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</si>
  <si>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</si>
  <si>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</si>
  <si>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</si>
  <si>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</si>
  <si>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</si>
  <si>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</si>
  <si>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</si>
  <si>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</si>
  <si>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</si>
  <si>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</si>
  <si>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</si>
  <si>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</si>
  <si>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</si>
  <si>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</si>
  <si>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</si>
  <si>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</si>
  <si>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</si>
  <si>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</si>
  <si>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</si>
  <si>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</si>
  <si>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</si>
  <si>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</si>
  <si>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</si>
  <si>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</si>
  <si>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</si>
  <si>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</si>
  <si>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</si>
  <si>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</si>
  <si>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</si>
  <si>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</si>
  <si>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</si>
  <si>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</si>
  <si>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</si>
  <si>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</si>
  <si>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</si>
  <si>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</si>
  <si>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</si>
  <si>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</si>
  <si>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</si>
  <si>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</si>
  <si>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</si>
  <si>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</si>
  <si>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</si>
  <si>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</si>
  <si>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</si>
  <si>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</si>
  <si>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</si>
  <si>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</si>
  <si>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</si>
  <si>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</si>
  <si>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</si>
  <si>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</si>
  <si>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</si>
  <si>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</si>
  <si>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</si>
  <si>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</si>
  <si>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</si>
  <si>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</si>
  <si>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</si>
  <si>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</si>
  <si>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</si>
  <si>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</si>
  <si>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</si>
  <si>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</si>
  <si>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</si>
  <si>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</si>
  <si>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</si>
  <si>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</si>
  <si>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</si>
  <si>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</si>
  <si>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</si>
  <si>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</si>
  <si>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</si>
  <si>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</si>
  <si>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</si>
  <si>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</si>
  <si>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</si>
  <si>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</si>
  <si>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</si>
  <si>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</si>
  <si>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</si>
  <si>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</si>
  <si>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</si>
  <si>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</si>
  <si>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</si>
  <si>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</si>
  <si>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</si>
  <si>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</si>
  <si>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</si>
  <si>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</si>
  <si>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</si>
  <si>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</si>
  <si>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</si>
  <si>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</si>
  <si>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</si>
  <si>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</si>
  <si>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</si>
  <si>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</si>
  <si>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</si>
  <si>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</si>
  <si>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</si>
  <si>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</si>
  <si>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</si>
  <si>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</si>
  <si>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</si>
  <si>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</si>
  <si>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</si>
  <si>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</si>
  <si>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</si>
  <si>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</si>
  <si>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</si>
  <si>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</si>
  <si>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</si>
  <si>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</si>
  <si>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</si>
  <si>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</si>
  <si>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</si>
  <si>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</si>
  <si>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</si>
  <si>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</si>
  <si>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</si>
  <si>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</si>
  <si>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</si>
  <si>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</si>
  <si>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</si>
  <si>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</si>
  <si>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</si>
  <si>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</si>
  <si>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</si>
  <si>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</si>
  <si>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</si>
  <si>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</si>
  <si>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</si>
  <si>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</si>
  <si>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</si>
  <si>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</si>
  <si>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</si>
  <si>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</si>
  <si>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</si>
  <si>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</si>
  <si>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</si>
  <si>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</si>
  <si>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</si>
  <si>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</si>
  <si>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</si>
  <si>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</si>
  <si>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</si>
  <si>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</si>
  <si>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</si>
  <si>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</si>
  <si>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</si>
  <si>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</si>
  <si>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</si>
  <si>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</si>
  <si>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</si>
  <si>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</si>
  <si>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</si>
  <si>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</si>
  <si>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</si>
  <si>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</si>
  <si>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</si>
  <si>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</si>
  <si>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</si>
  <si>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</si>
  <si>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</si>
  <si>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</si>
  <si>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</si>
  <si>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</si>
  <si>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</si>
  <si>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</si>
  <si>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</si>
  <si>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</si>
  <si>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</si>
  <si>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</si>
  <si>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</si>
  <si>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</si>
  <si>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</si>
  <si>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</si>
  <si>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</si>
  <si>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</si>
  <si>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</si>
  <si>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</si>
  <si>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</si>
  <si>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</si>
  <si>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</si>
  <si>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</si>
  <si>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</si>
  <si>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</si>
  <si>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</si>
  <si>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</si>
  <si>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</si>
  <si>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</si>
  <si>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</si>
  <si>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</si>
  <si>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</si>
  <si>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</si>
  <si>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</si>
  <si>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</si>
  <si>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</si>
  <si>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</si>
  <si>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</si>
  <si>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</si>
  <si>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</si>
  <si>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</si>
  <si>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</si>
  <si>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</si>
  <si>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</si>
  <si>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</si>
  <si>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</si>
  <si>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</si>
  <si>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</si>
  <si>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</si>
  <si>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</si>
  <si>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</si>
  <si>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</si>
  <si>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</si>
  <si>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</si>
  <si>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</si>
  <si>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</si>
  <si>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</si>
  <si>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</si>
  <si>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</si>
  <si>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</si>
  <si>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</si>
  <si>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</si>
  <si>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</si>
  <si>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</si>
  <si>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</si>
  <si>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</si>
  <si>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</si>
  <si>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</si>
  <si>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</si>
  <si>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</si>
  <si>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</si>
  <si>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</si>
  <si>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</si>
  <si>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</si>
  <si>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</si>
  <si>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</si>
  <si>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</si>
  <si>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</si>
  <si>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</si>
  <si>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</si>
  <si>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</si>
  <si>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</si>
  <si>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</si>
  <si>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</si>
  <si>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</si>
  <si>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</si>
  <si>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</si>
  <si>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</si>
  <si>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</si>
  <si>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</si>
  <si>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</si>
  <si>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</si>
  <si>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</si>
  <si>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</si>
  <si>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</si>
  <si>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</si>
  <si>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</si>
  <si>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</si>
  <si>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</si>
  <si>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</si>
  <si>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</si>
  <si>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</si>
  <si>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</si>
  <si>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</si>
  <si>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</si>
  <si>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</si>
  <si>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</si>
  <si>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</si>
  <si>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</si>
  <si>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</si>
  <si>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</si>
  <si>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</si>
  <si>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</si>
  <si>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</si>
  <si>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</si>
  <si>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</si>
  <si>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</si>
  <si>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</si>
  <si>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</si>
  <si>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</si>
  <si>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</si>
  <si>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</si>
  <si>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</si>
  <si>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</si>
  <si>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</si>
  <si>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</si>
  <si>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</si>
  <si>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</si>
  <si>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</si>
  <si>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</si>
  <si>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</si>
  <si>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</si>
  <si>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</si>
  <si>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</si>
  <si>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</si>
  <si>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</si>
  <si>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</si>
  <si>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</si>
  <si>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</si>
  <si>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</si>
  <si>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</si>
  <si>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</si>
  <si>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</si>
  <si>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</si>
  <si>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</si>
  <si>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</si>
  <si>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</si>
  <si>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</si>
  <si>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</si>
  <si>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</si>
  <si>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</si>
  <si>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</si>
  <si>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</si>
  <si>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</si>
  <si>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</si>
  <si>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</si>
  <si>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</si>
  <si>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</si>
  <si>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</si>
  <si>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</si>
  <si>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</si>
  <si>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</si>
  <si>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</si>
  <si>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</si>
  <si>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</si>
  <si>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</si>
  <si>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</si>
  <si>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</si>
  <si>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</si>
  <si>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</si>
  <si>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</si>
  <si>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</si>
  <si>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</si>
  <si>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</si>
  <si>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</si>
  <si>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</si>
  <si>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</si>
  <si>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</si>
  <si>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</si>
  <si>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</si>
  <si>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</si>
  <si>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</si>
  <si>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</si>
  <si>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</si>
  <si>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</si>
  <si>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</si>
  <si>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</si>
  <si>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</si>
  <si>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</si>
  <si>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</si>
  <si>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</si>
  <si>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</si>
  <si>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</si>
  <si>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</si>
  <si>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</si>
  <si>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</si>
  <si>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</si>
  <si>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</si>
  <si>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</si>
  <si>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</si>
  <si>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</si>
  <si>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</si>
  <si>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</si>
  <si>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</si>
  <si>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</si>
  <si>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</si>
  <si>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</si>
  <si>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</si>
  <si>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</si>
  <si>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</si>
  <si>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</si>
  <si>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</si>
  <si>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</si>
  <si>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</si>
  <si>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</si>
  <si>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</si>
  <si>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</si>
  <si>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</si>
  <si>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</si>
  <si>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</si>
  <si>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</si>
  <si>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</si>
  <si>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</si>
  <si>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</si>
  <si>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</si>
  <si>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</si>
  <si>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</si>
  <si>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</si>
  <si>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</si>
  <si>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</si>
  <si>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</si>
  <si>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</si>
  <si>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</si>
  <si>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</si>
  <si>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</si>
  <si>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</si>
  <si>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</si>
  <si>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</si>
  <si>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</si>
  <si>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</si>
  <si>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</si>
  <si>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</si>
  <si>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</si>
  <si>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</si>
  <si>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</si>
  <si>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</si>
  <si>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</si>
  <si>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</si>
  <si>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</si>
  <si>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</si>
  <si>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</si>
  <si>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</si>
  <si>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</si>
  <si>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</si>
  <si>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</si>
  <si>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</si>
  <si>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</si>
  <si>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</si>
  <si>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</si>
  <si>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</si>
  <si>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</si>
  <si>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</si>
  <si>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</si>
  <si>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</si>
  <si>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</si>
  <si>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</si>
  <si>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</si>
  <si>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</si>
  <si>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</si>
  <si>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</si>
  <si>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</si>
  <si>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</si>
  <si>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</si>
  <si>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</si>
  <si>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</si>
  <si>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</si>
  <si>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</si>
  <si>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</si>
  <si>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</si>
  <si>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</si>
  <si>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</si>
  <si>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</si>
  <si>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</si>
  <si>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</si>
  <si>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</si>
  <si>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</si>
  <si>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</si>
  <si>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</si>
  <si>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</si>
  <si>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</si>
  <si>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</si>
  <si>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</si>
  <si>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</si>
  <si>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</si>
  <si>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</si>
  <si>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</si>
  <si>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</si>
  <si>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</si>
  <si>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</si>
  <si>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</si>
  <si>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</si>
  <si>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</si>
  <si>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</si>
  <si>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</si>
  <si>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</si>
  <si>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</si>
  <si>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</si>
  <si>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</si>
  <si>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</si>
  <si>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</si>
  <si>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</si>
  <si>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</si>
  <si>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</si>
  <si>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</si>
  <si>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</si>
  <si>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</si>
  <si>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</si>
  <si>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</si>
  <si>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</si>
  <si>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</si>
  <si>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</si>
  <si>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</si>
  <si>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</si>
  <si>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</si>
  <si>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</si>
  <si>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</si>
  <si>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</si>
  <si>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</si>
  <si>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</si>
  <si>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</si>
  <si>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</si>
  <si>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</si>
  <si>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</si>
  <si>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</si>
  <si>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</si>
  <si>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</si>
  <si>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</si>
  <si>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</si>
  <si>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</si>
  <si>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</si>
  <si>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</si>
  <si>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</si>
  <si>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</si>
  <si>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</si>
  <si>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</si>
  <si>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</si>
  <si>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</si>
  <si>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</si>
  <si>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</si>
  <si>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</si>
  <si>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</si>
  <si>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</si>
  <si>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</si>
  <si>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</si>
  <si>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</si>
  <si>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</si>
  <si>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</si>
  <si>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</si>
  <si>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</si>
  <si>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</si>
  <si>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</si>
  <si>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</si>
  <si>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</si>
  <si>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</si>
  <si>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</si>
  <si>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</si>
  <si>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</si>
  <si>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</si>
  <si>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</si>
  <si>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</si>
  <si>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</si>
  <si>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</si>
  <si>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</si>
  <si>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</si>
  <si>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</si>
  <si>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</si>
  <si>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</si>
  <si>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</si>
  <si>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</si>
  <si>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</si>
  <si>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</si>
  <si>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</si>
  <si>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</si>
  <si>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</si>
  <si>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</si>
  <si>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</si>
  <si>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</si>
  <si>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</si>
  <si>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</si>
  <si>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</si>
  <si>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</si>
  <si>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</si>
  <si>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</si>
  <si>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</si>
  <si>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</si>
  <si>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</si>
  <si>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</si>
  <si>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</si>
  <si>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</si>
  <si>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</si>
  <si>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</si>
  <si>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</si>
  <si>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</si>
  <si>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</si>
  <si>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</si>
  <si>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</si>
  <si>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</si>
  <si>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</si>
  <si>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</si>
  <si>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</si>
  <si>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</si>
  <si>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</si>
  <si>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</si>
  <si>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</si>
  <si>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</si>
  <si>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</si>
  <si>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</si>
  <si>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</si>
  <si>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</si>
  <si>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</si>
  <si>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</si>
  <si>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</si>
  <si>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</si>
  <si>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</si>
  <si>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</si>
  <si>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</si>
  <si>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</si>
  <si>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</si>
  <si>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</si>
  <si>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</si>
  <si>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</si>
  <si>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</si>
  <si>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</si>
  <si>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</si>
  <si>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</si>
  <si>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</si>
  <si>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</si>
  <si>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</si>
  <si>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</si>
  <si>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</si>
  <si>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</si>
  <si>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</si>
  <si>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</si>
  <si>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</si>
  <si>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</si>
  <si>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</si>
  <si>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</si>
  <si>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</si>
  <si>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</si>
  <si>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</si>
  <si>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</si>
  <si>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</si>
  <si>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</si>
  <si>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</si>
  <si>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</si>
  <si>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</si>
  <si>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</si>
  <si>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</si>
  <si>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</si>
  <si>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</si>
  <si>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</si>
  <si>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</si>
  <si>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</si>
  <si>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</si>
  <si>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</si>
  <si>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</si>
  <si>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</si>
  <si>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</si>
  <si>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</si>
  <si>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</si>
  <si>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</si>
  <si>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</si>
  <si>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</si>
  <si>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</si>
  <si>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</si>
  <si>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</si>
  <si>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</si>
  <si>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</si>
  <si>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</si>
  <si>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</si>
  <si>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</si>
  <si>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</si>
  <si>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</si>
  <si>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</si>
  <si>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</si>
  <si>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</si>
  <si>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</si>
  <si>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</si>
  <si>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</si>
  <si>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</si>
  <si>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</si>
  <si>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</si>
  <si>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</si>
  <si>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</si>
  <si>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</si>
  <si>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</si>
  <si>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</si>
  <si>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</si>
  <si>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</si>
  <si>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</si>
  <si>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</si>
  <si>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</si>
  <si>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</si>
  <si>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</si>
  <si>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</si>
  <si>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</si>
  <si>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</si>
  <si>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</si>
  <si>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</si>
  <si>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</si>
  <si>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</si>
  <si>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</si>
  <si>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</si>
  <si>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</si>
  <si>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</si>
  <si>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</si>
  <si>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</si>
  <si>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</si>
  <si>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</si>
  <si>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</si>
  <si>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</si>
  <si>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</si>
  <si>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</si>
  <si>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</si>
  <si>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</si>
  <si>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</si>
  <si>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</si>
  <si>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</si>
  <si>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</si>
  <si>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</si>
  <si>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</si>
  <si>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</si>
  <si>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</si>
  <si>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</si>
  <si>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</si>
  <si>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</si>
  <si>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</si>
  <si>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</si>
  <si>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</si>
  <si>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</si>
  <si>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</si>
  <si>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</si>
  <si>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</si>
  <si>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</si>
  <si>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</si>
  <si>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</si>
  <si>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</si>
  <si>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</si>
  <si>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</si>
  <si>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</si>
  <si>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</si>
  <si>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</si>
  <si>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</si>
  <si>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</si>
  <si>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</si>
  <si>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</si>
  <si>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</si>
  <si>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</si>
  <si>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</si>
  <si>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</si>
  <si>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</si>
  <si>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</si>
  <si>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</si>
  <si>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</si>
  <si>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</si>
  <si>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</si>
  <si>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</si>
  <si>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</si>
  <si>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</si>
  <si>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</si>
  <si>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</si>
  <si>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</si>
  <si>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</si>
  <si>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</si>
  <si>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</si>
  <si>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</si>
  <si>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</si>
  <si>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</si>
  <si>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</si>
  <si>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</si>
  <si>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</si>
  <si>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</si>
  <si>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</si>
  <si>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</si>
  <si>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</si>
  <si>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</si>
  <si>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</si>
  <si>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</si>
  <si>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</si>
  <si>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</si>
  <si>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</si>
  <si>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</si>
  <si>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</si>
  <si>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</si>
  <si>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</si>
  <si>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</si>
  <si>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</si>
  <si>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</si>
  <si>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</si>
  <si>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</si>
  <si>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</si>
  <si>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</si>
  <si>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</si>
  <si>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</si>
  <si>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</si>
  <si>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</si>
  <si>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</si>
  <si>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</si>
  <si>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</si>
  <si>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</si>
  <si>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</si>
  <si>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</si>
  <si>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</si>
  <si>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</si>
  <si>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</si>
  <si>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</si>
  <si>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</si>
  <si>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</si>
  <si>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</si>
  <si>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</si>
  <si>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</si>
  <si>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</si>
  <si>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</si>
  <si>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</si>
  <si>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</si>
  <si>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</si>
  <si>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</si>
  <si>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</si>
  <si>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</si>
  <si>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</si>
  <si>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</si>
  <si>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</si>
  <si>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</si>
  <si>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</si>
  <si>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</si>
  <si>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</si>
  <si>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</si>
  <si>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</si>
  <si>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</si>
  <si>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</si>
  <si>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</si>
  <si>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</si>
  <si>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</si>
  <si>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</si>
  <si>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</si>
  <si>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</si>
  <si>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</si>
  <si>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</si>
  <si>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</si>
  <si>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</si>
  <si>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</si>
  <si>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</si>
  <si>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</si>
  <si>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</si>
  <si>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</si>
  <si>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</si>
  <si>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</si>
  <si>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</si>
  <si>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</si>
  <si>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</si>
  <si>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</si>
  <si>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</si>
  <si>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</si>
  <si>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</si>
  <si>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</si>
  <si>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</si>
  <si>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</si>
  <si>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</si>
  <si>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</si>
  <si>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</si>
  <si>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</si>
  <si>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</si>
  <si>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</si>
  <si>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</si>
  <si>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</si>
  <si>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</si>
  <si>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</si>
  <si>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</si>
  <si>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</si>
  <si>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</si>
  <si>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</si>
  <si>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</si>
  <si>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</si>
  <si>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</si>
  <si>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</si>
  <si>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</si>
  <si>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</si>
  <si>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</si>
  <si>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</si>
  <si>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</si>
  <si>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</si>
  <si>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</si>
  <si>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</si>
  <si>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</si>
  <si>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</si>
  <si>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</si>
  <si>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</si>
  <si>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</si>
  <si>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</si>
  <si>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</si>
  <si>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</si>
  <si>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</si>
  <si>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</si>
  <si>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</si>
  <si>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</si>
  <si>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</si>
  <si>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</si>
  <si>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</si>
  <si>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</si>
  <si>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</si>
  <si>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</si>
  <si>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</si>
  <si>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</si>
  <si>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</si>
  <si>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</si>
  <si>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</si>
  <si>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</si>
  <si>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</si>
  <si>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</si>
  <si>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</si>
  <si>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</si>
  <si>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</si>
  <si>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</si>
  <si>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</si>
  <si>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</si>
  <si>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</si>
  <si>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</si>
  <si>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</si>
  <si>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</si>
  <si>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</si>
  <si>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</si>
  <si>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</si>
  <si>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</si>
  <si>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</si>
  <si>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</si>
  <si>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</si>
  <si>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</si>
  <si>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</si>
  <si>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</si>
  <si>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</si>
  <si>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</si>
  <si>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</si>
  <si>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</si>
  <si>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</si>
  <si>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</si>
  <si>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</si>
  <si>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</si>
  <si>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</si>
  <si>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</si>
  <si>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</si>
  <si>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</si>
  <si>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</si>
  <si>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</si>
  <si>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</si>
  <si>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</si>
  <si>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</si>
  <si>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</si>
  <si>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</si>
  <si>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</si>
  <si>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</si>
  <si>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</si>
  <si>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</si>
  <si>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</si>
  <si>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</si>
  <si>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</si>
  <si>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</si>
  <si>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</si>
  <si>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</si>
  <si>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</si>
  <si>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</si>
  <si>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</si>
  <si>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</si>
  <si>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</si>
  <si>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</si>
  <si>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</si>
  <si>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</si>
  <si>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</si>
  <si>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</si>
  <si>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</si>
  <si>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</si>
  <si>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</si>
  <si>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</si>
  <si>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</si>
  <si>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</si>
  <si>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</si>
  <si>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</si>
  <si>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</si>
  <si>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</si>
  <si>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</si>
  <si>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</si>
  <si>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</si>
  <si>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</si>
  <si>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</si>
  <si>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</si>
  <si>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</si>
  <si>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</si>
  <si>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</si>
  <si>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</si>
  <si>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</si>
  <si>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</si>
  <si>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</si>
  <si>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</si>
  <si>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</si>
  <si>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</si>
  <si>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</si>
  <si>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</si>
  <si>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</si>
  <si>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</si>
  <si>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</si>
  <si>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</si>
  <si>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</si>
  <si>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</si>
  <si>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</si>
  <si>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</si>
  <si>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</si>
  <si>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</si>
  <si>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</si>
  <si>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</si>
  <si>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</si>
  <si>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</si>
  <si>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</si>
  <si>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</si>
  <si>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</si>
  <si>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</si>
  <si>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</si>
  <si>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</si>
  <si>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</si>
  <si>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</si>
  <si>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</si>
  <si>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</si>
  <si>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</si>
  <si>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</si>
  <si>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</si>
  <si>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</si>
  <si>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</si>
  <si>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</si>
  <si>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</si>
  <si>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</si>
  <si>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</si>
  <si>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</si>
  <si>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</si>
  <si>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</si>
  <si>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</si>
  <si>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</si>
  <si>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</si>
  <si>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</si>
  <si>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</si>
  <si>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</si>
  <si>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</si>
  <si>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</si>
  <si>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</si>
  <si>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</si>
  <si>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</si>
  <si>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</si>
  <si>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</si>
  <si>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</si>
  <si>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</si>
  <si>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</si>
  <si>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</si>
  <si>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</si>
  <si>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</si>
  <si>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</si>
  <si>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</si>
  <si>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</si>
  <si>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</si>
  <si>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</si>
  <si>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</si>
  <si>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</si>
  <si>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</si>
  <si>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</si>
  <si>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</si>
  <si>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</si>
  <si>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</si>
  <si>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</si>
  <si>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</si>
  <si>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</si>
  <si>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</si>
  <si>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</si>
  <si>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</si>
  <si>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</si>
  <si>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</si>
  <si>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</si>
  <si>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</si>
  <si>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</si>
  <si>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</si>
  <si>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</si>
  <si>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</si>
  <si>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</si>
  <si>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</si>
  <si>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</si>
  <si>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</si>
  <si>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</si>
  <si>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</si>
  <si>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</si>
  <si>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</si>
  <si>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</si>
  <si>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</si>
  <si>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</si>
  <si>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</si>
  <si>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</si>
  <si>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</si>
  <si>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</si>
  <si>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</si>
  <si>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</si>
  <si>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</si>
  <si>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</si>
  <si>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</si>
  <si>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</si>
  <si>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</si>
  <si>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</si>
  <si>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</si>
  <si>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</si>
  <si>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</si>
  <si>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</si>
  <si>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</si>
  <si>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</si>
  <si>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</si>
  <si>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</si>
  <si>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</si>
  <si>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</si>
  <si>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</si>
  <si>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</si>
  <si>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</si>
  <si>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</si>
  <si>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</si>
  <si>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</si>
  <si>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</si>
  <si>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</si>
  <si>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</si>
  <si>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</si>
  <si>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</si>
  <si>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</si>
  <si>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</si>
  <si>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</si>
  <si>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</si>
  <si>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</si>
  <si>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</si>
  <si>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</si>
  <si>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</si>
  <si>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</si>
  <si>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</si>
  <si>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</si>
  <si>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</si>
  <si>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</si>
  <si>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</si>
  <si>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</si>
  <si>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</si>
  <si>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</si>
  <si>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</si>
  <si>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</si>
  <si>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</si>
  <si>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</si>
  <si>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</si>
  <si>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</si>
  <si>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</si>
  <si>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</si>
  <si>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</si>
  <si>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</si>
  <si>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</si>
  <si>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</si>
  <si>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</si>
  <si>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</si>
  <si>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</si>
  <si>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</si>
  <si>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</si>
  <si>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</si>
  <si>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</si>
  <si>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</si>
  <si>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</si>
  <si>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</si>
  <si>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</si>
  <si>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</si>
  <si>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</si>
  <si>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</si>
  <si>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</si>
  <si>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</si>
  <si>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</si>
  <si>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</si>
  <si>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</si>
  <si>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</si>
  <si>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</si>
  <si>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</si>
  <si>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</si>
  <si>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</si>
  <si>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</si>
  <si>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</si>
  <si>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</si>
  <si>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</si>
  <si>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</si>
  <si>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</si>
  <si>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</si>
  <si>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</si>
  <si>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</si>
  <si>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</si>
  <si>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</si>
  <si>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</si>
  <si>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</si>
  <si>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</si>
  <si>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</si>
  <si>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</si>
  <si>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</si>
  <si>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</si>
  <si>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</si>
  <si>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</si>
  <si>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</si>
  <si>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</si>
  <si>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</si>
  <si>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</si>
  <si>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</si>
  <si>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</si>
  <si>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</si>
  <si>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</si>
  <si>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</si>
  <si>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</si>
  <si>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</si>
  <si>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</si>
  <si>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</si>
  <si>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</si>
  <si>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</si>
  <si>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</si>
  <si>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</si>
  <si>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</si>
  <si>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</si>
  <si>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</si>
  <si>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</si>
  <si>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</si>
  <si>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</si>
  <si>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</si>
  <si>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</si>
  <si>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</si>
  <si>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</si>
  <si>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</si>
  <si>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</si>
  <si>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</si>
  <si>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</si>
  <si>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</si>
  <si>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</si>
  <si>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</si>
  <si>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</si>
  <si>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</si>
  <si>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</si>
  <si>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</si>
  <si>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</si>
  <si>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</si>
  <si>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</si>
  <si>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</si>
  <si>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</si>
  <si>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</si>
  <si>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</si>
  <si>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</si>
  <si>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</si>
  <si>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</si>
  <si>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</si>
  <si>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</si>
  <si>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</si>
  <si>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</si>
  <si>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</si>
  <si>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</si>
  <si>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</si>
  <si>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</si>
  <si>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</si>
  <si>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</si>
  <si>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</si>
  <si>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</si>
  <si>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</si>
  <si>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</si>
  <si>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</si>
  <si>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</si>
  <si>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</si>
  <si>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</si>
  <si>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</si>
  <si>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</si>
  <si>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</si>
  <si>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</si>
  <si>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</si>
  <si>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</si>
  <si>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</si>
  <si>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</si>
  <si>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</si>
  <si>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</si>
  <si>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</si>
  <si>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</si>
  <si>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</si>
  <si>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</si>
  <si>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</si>
  <si>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</si>
  <si>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</si>
  <si>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</si>
  <si>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</si>
  <si>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</si>
  <si>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</si>
  <si>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</si>
  <si>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</si>
  <si>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</si>
  <si>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</si>
  <si>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</si>
  <si>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</si>
  <si>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</si>
  <si>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</si>
  <si>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</si>
  <si>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</si>
  <si>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</si>
  <si>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</si>
  <si>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</si>
  <si>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</si>
  <si>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</si>
  <si>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</si>
  <si>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</si>
  <si>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</si>
  <si>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</si>
  <si>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</si>
  <si>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</si>
  <si>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</si>
  <si>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</si>
  <si>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</si>
  <si>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</si>
  <si>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</si>
  <si>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</si>
  <si>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</si>
  <si>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</si>
  <si>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</si>
  <si>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</si>
  <si>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</si>
  <si>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</si>
  <si>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</si>
  <si>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</si>
  <si>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</si>
  <si>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</si>
  <si>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</si>
  <si>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</si>
  <si>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</si>
  <si>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</si>
  <si>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</si>
  <si>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</si>
  <si>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</si>
  <si>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</si>
  <si>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</si>
  <si>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</si>
  <si>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</si>
  <si>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</si>
  <si>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</si>
  <si>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</si>
  <si>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</si>
  <si>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</si>
  <si>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</si>
  <si>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</si>
  <si>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</si>
  <si>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</si>
  <si>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</si>
  <si>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</si>
  <si>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</si>
  <si>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</si>
  <si>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</si>
  <si>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</si>
  <si>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</si>
  <si>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</si>
  <si>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</si>
  <si>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</si>
  <si>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</si>
  <si>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</si>
  <si>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</si>
  <si>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</si>
  <si>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</si>
  <si>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</si>
  <si>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</si>
  <si>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</si>
  <si>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</si>
  <si>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</si>
  <si>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</si>
  <si>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</si>
  <si>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</si>
  <si>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</si>
  <si>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</si>
  <si>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</si>
  <si>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</si>
  <si>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</si>
  <si>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</si>
  <si>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</si>
  <si>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</si>
  <si>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</si>
  <si>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</si>
  <si>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</si>
  <si>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</si>
  <si>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</si>
  <si>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</si>
  <si>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</si>
  <si>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</si>
  <si>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</si>
  <si>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</si>
  <si>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</si>
  <si>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</si>
  <si>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</si>
  <si>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</si>
  <si>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</si>
  <si>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</si>
  <si>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</si>
  <si>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</si>
  <si>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</si>
  <si>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</si>
  <si>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</si>
  <si>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</si>
  <si>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</si>
  <si>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</si>
  <si>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</si>
  <si>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</si>
  <si>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</si>
  <si>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</si>
  <si>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</si>
  <si>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</si>
  <si>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</si>
  <si>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</si>
  <si>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</si>
  <si>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</si>
  <si>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</si>
  <si>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</si>
  <si>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</si>
  <si>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</si>
  <si>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</si>
  <si>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</si>
  <si>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</si>
  <si>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</si>
  <si>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</si>
  <si>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</si>
  <si>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</si>
  <si>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</si>
  <si>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</si>
  <si>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</si>
  <si>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</si>
  <si>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</si>
  <si>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</si>
  <si>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</si>
  <si>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</si>
  <si>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</si>
  <si>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</si>
  <si>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</si>
  <si>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</si>
  <si>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</si>
  <si>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</si>
  <si>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</si>
  <si>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</si>
  <si>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</si>
  <si>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</si>
  <si>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</si>
  <si>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</si>
  <si>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</si>
  <si>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</si>
  <si>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</si>
  <si>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</si>
  <si>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</si>
  <si>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</si>
  <si>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</si>
  <si>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</si>
  <si>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</si>
  <si>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</si>
  <si>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</si>
  <si>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</si>
  <si>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</si>
  <si>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</si>
  <si>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</si>
  <si>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</si>
  <si>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</si>
  <si>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</si>
  <si>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</si>
  <si>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</si>
  <si>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</si>
  <si>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</si>
  <si>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</si>
  <si>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</si>
  <si>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</si>
  <si>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</si>
  <si>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</si>
  <si>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</si>
  <si>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</si>
  <si>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</si>
  <si>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</si>
  <si>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</si>
  <si>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</si>
  <si>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</si>
  <si>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</si>
  <si>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</si>
  <si>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</si>
  <si>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</si>
  <si>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</si>
  <si>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</si>
  <si>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</si>
  <si>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</si>
  <si>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</si>
  <si>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</si>
  <si>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</si>
  <si>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</si>
  <si>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</si>
  <si>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</si>
  <si>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</si>
  <si>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</si>
  <si>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</si>
  <si>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</si>
  <si>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</si>
  <si>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</si>
  <si>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</si>
  <si>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</si>
  <si>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</si>
  <si>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</si>
  <si>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</si>
  <si>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</si>
  <si>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</si>
  <si>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</si>
  <si>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</si>
  <si>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</si>
  <si>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</si>
  <si>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</si>
  <si>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</si>
  <si>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</si>
  <si>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</si>
  <si>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</si>
  <si>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</si>
  <si>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</si>
  <si>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</si>
  <si>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</si>
  <si>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</si>
  <si>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</si>
  <si>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</si>
  <si>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</si>
  <si>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</si>
  <si>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</si>
  <si>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</si>
  <si>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</si>
  <si>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</si>
  <si>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</si>
  <si>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</si>
  <si>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</si>
  <si>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</si>
  <si>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</si>
  <si>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</si>
  <si>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</si>
  <si>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</si>
  <si>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</si>
  <si>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</si>
  <si>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</si>
  <si>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</si>
  <si>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</si>
  <si>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</si>
  <si>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</si>
  <si>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</si>
  <si>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</si>
  <si>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</si>
  <si>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</si>
  <si>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</si>
  <si>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</si>
  <si>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</si>
  <si>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</si>
  <si>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</si>
  <si>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</si>
  <si>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</si>
  <si>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</si>
  <si>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</si>
  <si>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</si>
  <si>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</si>
  <si>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</si>
  <si>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</si>
  <si>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</si>
  <si>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</si>
  <si>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</si>
  <si>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</si>
  <si>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</si>
  <si>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</si>
  <si>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</si>
  <si>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</si>
  <si>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</si>
  <si>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</si>
  <si>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</si>
  <si>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</si>
  <si>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</si>
  <si>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</si>
  <si>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</si>
  <si>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</si>
  <si>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</si>
  <si>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</si>
  <si>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</si>
  <si>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</si>
  <si>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</si>
  <si>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</si>
  <si>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</si>
  <si>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</si>
  <si>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</si>
  <si>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</si>
  <si>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</si>
  <si>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</si>
  <si>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</si>
  <si>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</si>
  <si>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</si>
  <si>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</si>
  <si>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</si>
  <si>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</si>
  <si>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</si>
  <si>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</si>
  <si>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</si>
  <si>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</si>
  <si>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</si>
  <si>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</si>
  <si>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</si>
  <si>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</si>
  <si>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</si>
  <si>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</si>
  <si>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</si>
  <si>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</si>
  <si>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</si>
  <si>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</si>
  <si>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</si>
  <si>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</si>
  <si>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</si>
  <si>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</si>
  <si>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</si>
  <si>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</si>
  <si>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</si>
  <si>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</si>
  <si>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</si>
  <si>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</si>
  <si>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</si>
  <si>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</si>
  <si>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</si>
  <si>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</si>
  <si>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</si>
  <si>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</si>
  <si>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</si>
  <si>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</si>
  <si>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</si>
  <si>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</si>
  <si>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</si>
  <si>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</si>
  <si>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</si>
  <si>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</si>
  <si>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</si>
  <si>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</si>
  <si>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</si>
  <si>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</si>
  <si>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</si>
  <si>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</si>
  <si>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</si>
  <si>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</si>
  <si>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</si>
  <si>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</si>
  <si>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</si>
  <si>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</si>
  <si>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</si>
  <si>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</si>
  <si>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</si>
  <si>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</si>
  <si>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</si>
  <si>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</si>
  <si>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</si>
  <si>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</si>
  <si>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</si>
  <si>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</si>
  <si>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</si>
  <si>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</si>
  <si>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</si>
  <si>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</si>
  <si>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</si>
  <si>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</si>
  <si>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</si>
  <si>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</si>
  <si>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</si>
  <si>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</si>
  <si>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</si>
  <si>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</si>
  <si>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</si>
  <si>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</si>
  <si>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</si>
  <si>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</si>
  <si>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</si>
  <si>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</si>
  <si>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</si>
  <si>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</si>
  <si>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</si>
  <si>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</si>
  <si>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</si>
  <si>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</si>
  <si>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</si>
  <si>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</si>
  <si>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</si>
  <si>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</si>
  <si>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</si>
  <si>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</si>
  <si>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</si>
  <si>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</si>
  <si>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</si>
  <si>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</si>
  <si>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</si>
  <si>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</si>
  <si>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</si>
  <si>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</si>
  <si>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</si>
  <si>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</si>
  <si>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</si>
  <si>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</si>
  <si>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</si>
  <si>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</si>
  <si>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</si>
  <si>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</si>
  <si>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</si>
  <si>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</si>
  <si>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</si>
  <si>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</si>
  <si>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</si>
  <si>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</si>
  <si>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</si>
  <si>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</si>
  <si>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</si>
  <si>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</si>
  <si>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</si>
  <si>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</si>
  <si>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</si>
  <si>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</si>
  <si>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</si>
  <si>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</si>
  <si>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</si>
  <si>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</si>
  <si>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</si>
  <si>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</si>
  <si>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</si>
  <si>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</si>
  <si>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</si>
  <si>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</si>
  <si>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</si>
  <si>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</si>
  <si>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</si>
  <si>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</si>
  <si>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</si>
  <si>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</si>
  <si>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</si>
  <si>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</si>
  <si>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</si>
  <si>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</si>
  <si>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</si>
  <si>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</si>
  <si>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</si>
  <si>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</si>
  <si>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</si>
  <si>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</si>
  <si>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</si>
  <si>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</si>
  <si>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</si>
  <si>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</si>
  <si>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</si>
  <si>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</si>
  <si>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</si>
  <si>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</si>
  <si>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</si>
  <si>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</si>
  <si>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</si>
  <si>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</si>
  <si>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</si>
  <si>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</si>
  <si>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</si>
  <si>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</si>
  <si>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</si>
  <si>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</si>
  <si>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</si>
  <si>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</si>
  <si>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</si>
  <si>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</si>
  <si>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</si>
  <si>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</si>
  <si>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</si>
  <si>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</si>
  <si>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</si>
  <si>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</si>
  <si>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</si>
  <si>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</si>
  <si>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</si>
  <si>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</si>
  <si>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</si>
  <si>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</si>
  <si>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</si>
  <si>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</si>
  <si>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</si>
  <si>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</si>
  <si>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</si>
  <si>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</si>
  <si>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</si>
  <si>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</si>
  <si>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</si>
  <si>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</si>
  <si>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</si>
  <si>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</si>
  <si>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</si>
  <si>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</si>
  <si>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</si>
  <si>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</si>
  <si>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</si>
  <si>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</si>
  <si>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</si>
  <si>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</si>
  <si>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</si>
  <si>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</si>
  <si>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</si>
  <si>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</si>
  <si>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</si>
  <si>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</si>
  <si>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</si>
  <si>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</si>
  <si>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</si>
  <si>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</si>
  <si>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</si>
  <si>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</si>
  <si>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</si>
  <si>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</si>
  <si>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</si>
  <si>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</si>
  <si>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</si>
  <si>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</si>
  <si>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</si>
  <si>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</si>
  <si>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</si>
  <si>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</si>
  <si>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</si>
  <si>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</si>
  <si>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</si>
  <si>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</si>
  <si>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</si>
  <si>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</si>
  <si>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</si>
  <si>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</si>
  <si>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</si>
  <si>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</si>
  <si>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</si>
  <si>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</si>
  <si>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</si>
  <si>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</si>
  <si>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</si>
  <si>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</si>
  <si>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</si>
  <si>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</si>
  <si>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</si>
  <si>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</si>
  <si>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</si>
  <si>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</si>
  <si>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</si>
  <si>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</si>
  <si>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</si>
  <si>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</si>
  <si>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</si>
  <si>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</si>
  <si>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</si>
  <si>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</si>
  <si>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</si>
  <si>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</si>
  <si>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</si>
  <si>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</si>
  <si>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</si>
  <si>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</si>
  <si>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</si>
  <si>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</si>
  <si>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</si>
  <si>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</si>
  <si>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</si>
  <si>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</si>
  <si>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</si>
  <si>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</si>
  <si>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</si>
  <si>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</si>
  <si>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</si>
  <si>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</si>
  <si>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</si>
  <si>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</si>
  <si>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</si>
  <si>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</si>
  <si>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</si>
  <si>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</si>
  <si>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</si>
  <si>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</si>
  <si>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</si>
  <si>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</si>
  <si>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</si>
  <si>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</si>
  <si>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</si>
  <si>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</si>
  <si>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</si>
  <si>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</si>
  <si>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</si>
  <si>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</si>
  <si>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</si>
  <si>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</si>
  <si>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</si>
  <si>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</si>
  <si>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</si>
  <si>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</si>
  <si>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</si>
  <si>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</si>
  <si>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</si>
  <si>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</si>
  <si>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</si>
  <si>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</si>
  <si>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</si>
  <si>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</si>
  <si>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</si>
  <si>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</si>
  <si>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</si>
  <si>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</si>
  <si>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</si>
  <si>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</si>
  <si>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</si>
  <si>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</si>
  <si>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</si>
  <si>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</si>
  <si>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</si>
  <si>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</si>
  <si>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</si>
  <si>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</si>
  <si>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</si>
  <si>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</si>
  <si>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</si>
  <si>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</si>
  <si>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</si>
  <si>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</si>
  <si>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</si>
  <si>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</si>
  <si>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</si>
  <si>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</si>
  <si>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</si>
  <si>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</si>
  <si>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</si>
  <si>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</si>
  <si>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</si>
  <si>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</si>
  <si>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</si>
  <si>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</si>
  <si>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</si>
  <si>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</si>
  <si>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</si>
  <si>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</si>
  <si>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</si>
  <si>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</si>
  <si>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</si>
  <si>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</si>
  <si>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</si>
  <si>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</si>
  <si>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</si>
  <si>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</si>
  <si>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</si>
  <si>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</si>
  <si>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</si>
  <si>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</si>
  <si>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</si>
  <si>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</si>
  <si>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</si>
  <si>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</si>
  <si>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</si>
  <si>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</si>
  <si>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</si>
  <si>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</si>
  <si>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</si>
  <si>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</si>
  <si>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</si>
  <si>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</si>
  <si>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</si>
  <si>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</si>
  <si>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</si>
  <si>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</si>
  <si>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</si>
  <si>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</si>
  <si>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</si>
  <si>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</si>
  <si>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</si>
  <si>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</si>
  <si>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</si>
  <si>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</si>
  <si>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</si>
  <si>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</si>
  <si>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</si>
  <si>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</si>
  <si>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</si>
  <si>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</si>
  <si>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</si>
  <si>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</si>
  <si>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</si>
  <si>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</si>
  <si>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</si>
  <si>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</si>
  <si>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</si>
  <si>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</si>
  <si>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</si>
  <si>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</si>
  <si>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</si>
  <si>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</si>
  <si>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</si>
  <si>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</si>
  <si>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</si>
  <si>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</si>
  <si>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</si>
  <si>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</si>
  <si>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</si>
  <si>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</si>
  <si>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</si>
  <si>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</si>
  <si>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</si>
  <si>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</si>
  <si>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</si>
  <si>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</si>
  <si>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</si>
  <si>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</si>
  <si>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</si>
  <si>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</si>
  <si>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</si>
  <si>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</si>
  <si>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</si>
  <si>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</si>
  <si>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</si>
  <si>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</si>
  <si>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</si>
  <si>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</si>
  <si>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</si>
  <si>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</si>
  <si>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</si>
  <si>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</si>
  <si>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</si>
  <si>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</si>
  <si>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</si>
  <si>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</si>
  <si>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</si>
  <si>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</si>
  <si>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</si>
  <si>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</si>
  <si>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</si>
  <si>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</si>
  <si>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</si>
  <si>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</si>
  <si>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</si>
  <si>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</si>
  <si>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</si>
  <si>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</si>
  <si>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</si>
  <si>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</si>
  <si>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</si>
  <si>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</si>
  <si>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</si>
  <si>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</si>
  <si>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</si>
  <si>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</si>
  <si>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</si>
  <si>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</si>
  <si>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</si>
  <si>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</si>
  <si>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</si>
  <si>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</si>
  <si>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</si>
  <si>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</si>
  <si>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</si>
  <si>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</si>
  <si>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</si>
  <si>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</si>
  <si>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</si>
  <si>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</si>
  <si>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</si>
  <si>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</si>
  <si>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</si>
  <si>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</si>
  <si>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</si>
  <si>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</si>
  <si>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</si>
  <si>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</si>
  <si>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</si>
  <si>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</si>
  <si>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</si>
  <si>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</si>
  <si>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</si>
  <si>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</si>
  <si>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</si>
  <si>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</si>
  <si>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</si>
  <si>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</si>
  <si>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</si>
  <si>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</si>
  <si>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</si>
  <si>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</si>
  <si>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</si>
  <si>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</si>
  <si>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</si>
  <si>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</si>
  <si>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</si>
  <si>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</si>
  <si>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</si>
  <si>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</si>
  <si>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</si>
  <si>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</si>
  <si>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</si>
  <si>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</si>
  <si>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</si>
  <si>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</si>
  <si>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</si>
  <si>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</si>
  <si>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</si>
  <si>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</si>
  <si>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</si>
  <si>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</si>
  <si>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</si>
  <si>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</si>
  <si>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</si>
  <si>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</si>
  <si>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</si>
  <si>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</si>
  <si>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</si>
  <si>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</si>
  <si>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</si>
  <si>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</si>
  <si>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</si>
  <si>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</si>
  <si>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</si>
  <si>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</si>
  <si>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</si>
  <si>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</si>
  <si>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</si>
  <si>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</si>
  <si>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</si>
  <si>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</si>
  <si>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</si>
  <si>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</si>
  <si>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</si>
  <si>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</si>
  <si>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</si>
  <si>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</si>
  <si>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</si>
  <si>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</si>
  <si>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</si>
  <si>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</si>
  <si>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</si>
  <si>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</si>
  <si>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</si>
  <si>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</si>
  <si>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</si>
  <si>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</si>
  <si>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</si>
  <si>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</si>
  <si>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</si>
  <si>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</si>
  <si>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</si>
  <si>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</si>
  <si>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</si>
  <si>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</si>
  <si>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</si>
  <si>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</si>
  <si>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</si>
  <si>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</si>
  <si>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</si>
  <si>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</si>
  <si>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</si>
  <si>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</si>
  <si>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</si>
  <si>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</si>
  <si>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</si>
  <si>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</si>
  <si>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</si>
  <si>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</si>
  <si>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</si>
  <si>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</si>
  <si>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</si>
  <si>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</si>
  <si>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</si>
  <si>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</si>
  <si>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</si>
  <si>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</si>
  <si>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</si>
  <si>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</si>
  <si>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</si>
  <si>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</si>
  <si>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</si>
  <si>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</si>
  <si>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</si>
  <si>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</si>
  <si>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</si>
  <si>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</si>
  <si>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</si>
  <si>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</si>
  <si>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</si>
  <si>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</si>
  <si>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</si>
  <si>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</si>
  <si>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</si>
  <si>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</si>
  <si>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</si>
  <si>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</si>
  <si>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</si>
  <si>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</si>
  <si>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</si>
  <si>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</si>
  <si>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</si>
  <si>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</si>
  <si>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</si>
  <si>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</si>
  <si>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</si>
  <si>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</si>
  <si>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</si>
  <si>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</si>
  <si>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</si>
  <si>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</si>
  <si>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</si>
  <si>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</si>
  <si>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</si>
  <si>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</si>
  <si>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</si>
  <si>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</si>
  <si>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</si>
  <si>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</si>
  <si>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</si>
  <si>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</si>
  <si>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</si>
  <si>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</si>
  <si>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</si>
  <si>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</si>
  <si>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</si>
  <si>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</si>
  <si>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</si>
  <si>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</si>
  <si>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</si>
  <si>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</si>
  <si>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</si>
  <si>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</si>
  <si>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</si>
  <si>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</si>
  <si>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</si>
  <si>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</si>
  <si>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</si>
  <si>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</si>
  <si>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</si>
  <si>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</si>
  <si>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</si>
  <si>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</si>
  <si>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</si>
  <si>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</si>
  <si>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</si>
  <si>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</si>
  <si>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</si>
  <si>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</si>
  <si>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</si>
  <si>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</si>
  <si>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</si>
  <si>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</si>
  <si>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</si>
  <si>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</si>
  <si>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</si>
  <si>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</si>
  <si>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</si>
  <si>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</si>
  <si>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</si>
  <si>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</si>
  <si>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</si>
  <si>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</si>
  <si>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</si>
  <si>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</si>
  <si>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</si>
  <si>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</si>
  <si>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</si>
  <si>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</si>
  <si>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</si>
  <si>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</si>
  <si>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</si>
  <si>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</si>
  <si>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</si>
  <si>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</si>
  <si>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</si>
  <si>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</si>
  <si>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</si>
  <si>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</si>
  <si>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</si>
  <si>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</si>
  <si>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</si>
  <si>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</si>
  <si>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</si>
  <si>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</si>
  <si>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</si>
  <si>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</si>
  <si>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</si>
  <si>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</si>
  <si>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</si>
  <si>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</si>
  <si>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</si>
  <si>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</si>
  <si>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</si>
  <si>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</si>
  <si>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</si>
  <si>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</si>
  <si>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</si>
  <si>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</si>
  <si>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</si>
  <si>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</si>
  <si>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</si>
  <si>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</si>
  <si>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</si>
  <si>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</si>
  <si>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</si>
  <si>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</si>
  <si>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</si>
  <si>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</si>
  <si>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</si>
  <si>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</si>
  <si>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</si>
  <si>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</si>
  <si>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</si>
  <si>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</si>
  <si>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</si>
  <si>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</si>
  <si>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</si>
  <si>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</si>
  <si>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</si>
  <si>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</si>
  <si>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</si>
  <si>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</si>
  <si>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</si>
  <si>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</si>
  <si>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</si>
  <si>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</si>
  <si>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</si>
  <si>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</si>
  <si>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</si>
  <si>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</si>
  <si>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</si>
  <si>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</si>
  <si>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</si>
  <si>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</si>
  <si>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</si>
  <si>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</si>
  <si>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</si>
  <si>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</si>
  <si>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</si>
  <si>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</si>
  <si>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</si>
  <si>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</si>
  <si>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</si>
  <si>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</si>
  <si>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</si>
  <si>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</si>
  <si>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</si>
  <si>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</si>
  <si>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</si>
  <si>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</si>
  <si>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</si>
  <si>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</si>
  <si>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</si>
  <si>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</si>
  <si>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</si>
  <si>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</si>
  <si>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</si>
  <si>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</si>
  <si>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</si>
  <si>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</si>
  <si>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</si>
  <si>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</si>
  <si>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</si>
  <si>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</si>
  <si>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</si>
  <si>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</si>
  <si>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</si>
  <si>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</si>
  <si>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</si>
  <si>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</si>
  <si>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</si>
  <si>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</si>
  <si>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</si>
  <si>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</si>
  <si>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</si>
  <si>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</si>
  <si>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</si>
  <si>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</si>
  <si>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</si>
  <si>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</si>
  <si>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</si>
  <si>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</si>
  <si>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</si>
  <si>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</si>
  <si>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</si>
  <si>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</si>
  <si>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</si>
  <si>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</si>
  <si>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</si>
  <si>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</si>
  <si>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</si>
  <si>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</si>
  <si>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</si>
  <si>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</si>
  <si>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</si>
  <si>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</si>
  <si>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</si>
  <si>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</si>
  <si>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</si>
  <si>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</si>
  <si>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</si>
  <si>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</si>
  <si>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</si>
  <si>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</si>
  <si>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</si>
  <si>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</si>
  <si>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</si>
  <si>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</si>
  <si>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</si>
  <si>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</si>
  <si>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</si>
  <si>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</si>
  <si>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</si>
  <si>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</si>
  <si>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</si>
  <si>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</si>
  <si>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</si>
  <si>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</si>
  <si>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</si>
  <si>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</si>
  <si>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</si>
  <si>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</si>
  <si>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</si>
  <si>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</si>
  <si>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</si>
  <si>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</si>
  <si>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</si>
  <si>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</si>
  <si>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</si>
  <si>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</si>
  <si>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</si>
  <si>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</si>
  <si>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</si>
  <si>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</si>
  <si>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</si>
  <si>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</si>
  <si>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</si>
  <si>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</si>
  <si>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</si>
  <si>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</si>
  <si>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</si>
  <si>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</si>
  <si>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</si>
  <si>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</si>
  <si>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</si>
  <si>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</si>
  <si>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</si>
  <si>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</si>
  <si>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</si>
  <si>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</si>
  <si>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</si>
  <si>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</si>
  <si>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</si>
  <si>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</si>
  <si>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</si>
  <si>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</si>
  <si>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</si>
  <si>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</si>
  <si>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</si>
  <si>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</si>
  <si>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</si>
  <si>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</si>
  <si>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</si>
  <si>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</si>
  <si>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</si>
  <si>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</si>
  <si>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</si>
  <si>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</si>
  <si>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</si>
  <si>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</si>
  <si>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</si>
  <si>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</si>
  <si>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</si>
  <si>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</si>
  <si>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</si>
  <si>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</si>
  <si>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</si>
  <si>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</si>
  <si>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</si>
  <si>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</si>
  <si>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</si>
  <si>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</si>
  <si>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</si>
  <si>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</si>
  <si>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</si>
  <si>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</si>
  <si>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</si>
  <si>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</si>
  <si>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</si>
  <si>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</si>
  <si>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</si>
  <si>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</si>
  <si>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</si>
  <si>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</si>
  <si>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</si>
  <si>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</si>
  <si>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</si>
  <si>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</si>
  <si>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</si>
  <si>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</si>
  <si>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</si>
  <si>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</si>
  <si>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</si>
  <si>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</si>
  <si>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</si>
  <si>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</si>
  <si>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</si>
  <si>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</si>
  <si>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</si>
  <si>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</si>
  <si>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</si>
  <si>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</si>
  <si>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</si>
  <si>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</si>
  <si>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</si>
  <si>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</si>
  <si>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</si>
  <si>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</si>
  <si>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</si>
  <si>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</si>
  <si>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</si>
  <si>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</si>
  <si>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</si>
  <si>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</si>
  <si>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</si>
  <si>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</si>
  <si>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</si>
  <si>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</si>
  <si>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</si>
  <si>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</si>
  <si>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</si>
  <si>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</si>
  <si>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</si>
  <si>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</si>
  <si>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</si>
  <si>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</si>
  <si>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</si>
  <si>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</si>
  <si>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</si>
  <si>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</si>
  <si>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</si>
  <si>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</si>
  <si>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</si>
  <si>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</si>
  <si>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</si>
  <si>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</si>
  <si>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</si>
  <si>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</si>
  <si>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</si>
  <si>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</si>
  <si>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</si>
  <si>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</si>
  <si>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</si>
  <si>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</si>
  <si>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</si>
  <si>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</si>
  <si>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</si>
  <si>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</si>
  <si>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</si>
  <si>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</si>
  <si>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</si>
  <si>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</si>
  <si>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</si>
  <si>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</si>
  <si>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</si>
  <si>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</si>
  <si>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</si>
  <si>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</si>
  <si>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</si>
  <si>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</si>
  <si>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</si>
  <si>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</si>
  <si>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</si>
  <si>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</si>
  <si>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</si>
  <si>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</si>
  <si>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</si>
  <si>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</si>
  <si>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</si>
  <si>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</si>
  <si>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</si>
  <si>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</si>
  <si>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</si>
  <si>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</si>
  <si>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</si>
  <si>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</si>
  <si>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</si>
  <si>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</si>
  <si>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</si>
  <si>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</si>
  <si>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</si>
  <si>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</si>
  <si>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</si>
  <si>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</si>
  <si>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</si>
  <si>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</si>
  <si>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</si>
  <si>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</si>
  <si>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</si>
  <si>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</si>
  <si>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</si>
  <si>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</si>
  <si>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</si>
  <si>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</si>
  <si>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</si>
  <si>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</si>
  <si>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</si>
  <si>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</si>
  <si>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</si>
  <si>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</si>
  <si>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</si>
  <si>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</si>
  <si>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</si>
  <si>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</si>
  <si>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</si>
  <si>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</si>
  <si>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</si>
  <si>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</si>
  <si>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</si>
  <si>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</si>
  <si>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</si>
  <si>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</si>
  <si>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</si>
  <si>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</si>
  <si>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</si>
  <si>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</si>
  <si>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</si>
  <si>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</si>
  <si>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</si>
  <si>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</si>
  <si>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</si>
  <si>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</si>
  <si>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</si>
  <si>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</si>
  <si>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</si>
  <si>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</si>
  <si>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</si>
  <si>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</si>
  <si>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</si>
  <si>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</si>
  <si>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</si>
  <si>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</si>
  <si>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</si>
  <si>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</si>
  <si>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</si>
  <si>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</si>
  <si>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</si>
  <si>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</si>
  <si>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</si>
  <si>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</si>
  <si>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</si>
  <si>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</si>
  <si>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</si>
  <si>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</si>
  <si>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</si>
  <si>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</si>
  <si>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</si>
  <si>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</si>
  <si>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</si>
  <si>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</si>
  <si>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</si>
  <si>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</si>
  <si>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</si>
  <si>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</si>
  <si>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</si>
  <si>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</si>
  <si>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</si>
  <si>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</si>
  <si>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</si>
  <si>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</si>
  <si>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</si>
  <si>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</si>
  <si>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</si>
  <si>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</si>
  <si>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</si>
  <si>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</si>
  <si>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</si>
  <si>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</si>
  <si>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</si>
  <si>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</si>
  <si>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</si>
  <si>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</si>
  <si>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</si>
  <si>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</si>
  <si>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</si>
  <si>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</si>
  <si>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</si>
  <si>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</si>
  <si>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</si>
  <si>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</si>
  <si>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</si>
  <si>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</si>
  <si>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</si>
  <si>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</si>
  <si>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</si>
  <si>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</si>
  <si>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</si>
  <si>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</si>
  <si>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</si>
  <si>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</si>
  <si>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</si>
  <si>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</si>
  <si>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</si>
  <si>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</si>
  <si>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</si>
  <si>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</si>
  <si>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</si>
  <si>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</si>
  <si>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</si>
  <si>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</si>
  <si>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</si>
  <si>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</si>
  <si>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</si>
  <si>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</si>
  <si>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</si>
  <si>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</si>
  <si>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</si>
  <si>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</si>
  <si>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</si>
  <si>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</si>
  <si>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</si>
  <si>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</si>
  <si>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</si>
  <si>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</si>
  <si>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</si>
  <si>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</si>
  <si>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</si>
  <si>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</si>
  <si>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</si>
  <si>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</si>
  <si>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</si>
  <si>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</si>
  <si>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</si>
  <si>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</si>
  <si>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</si>
  <si>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</si>
  <si>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</si>
  <si>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</si>
  <si>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</si>
  <si>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</si>
  <si>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</si>
  <si>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</si>
  <si>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</si>
  <si>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</si>
  <si>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</si>
  <si>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</si>
  <si>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</si>
  <si>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</si>
  <si>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</si>
  <si>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</si>
  <si>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</si>
  <si>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</si>
  <si>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</si>
  <si>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</si>
  <si>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</si>
  <si>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</si>
  <si>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</si>
  <si>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</si>
  <si>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</si>
  <si>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</si>
  <si>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</si>
  <si>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</si>
  <si>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</si>
  <si>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</si>
  <si>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</si>
  <si>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</si>
  <si>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</si>
  <si>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</si>
  <si>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</si>
  <si>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</si>
  <si>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</si>
  <si>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</si>
  <si>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</si>
  <si>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</si>
  <si>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</si>
  <si>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</si>
  <si>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</si>
  <si>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</si>
  <si>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</si>
  <si>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</si>
  <si>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</si>
  <si>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</si>
  <si>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</si>
  <si>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</si>
  <si>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</si>
  <si>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</si>
  <si>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</si>
  <si>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</si>
  <si>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</si>
  <si>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</si>
  <si>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</si>
  <si>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</si>
  <si>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</si>
  <si>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</si>
  <si>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</si>
  <si>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</si>
  <si>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</si>
  <si>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</si>
  <si>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</si>
  <si>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</si>
  <si>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</si>
  <si>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</si>
  <si>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</si>
  <si>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</si>
  <si>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</si>
  <si>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</si>
  <si>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</si>
  <si>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</si>
  <si>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</si>
  <si>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</si>
  <si>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</si>
  <si>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</si>
  <si>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</si>
  <si>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</si>
  <si>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</si>
  <si>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</si>
  <si>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</si>
  <si>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</si>
  <si>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</si>
  <si>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</si>
  <si>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</si>
  <si>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</si>
  <si>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</si>
  <si>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</si>
  <si>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</si>
  <si>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</si>
  <si>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</si>
  <si>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</si>
  <si>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</si>
  <si>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</si>
  <si>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</si>
  <si>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</si>
  <si>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</si>
  <si>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</si>
  <si>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</si>
  <si>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</si>
  <si>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</si>
  <si>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</si>
  <si>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</si>
  <si>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</si>
  <si>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</si>
  <si>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</si>
  <si>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</si>
  <si>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</si>
  <si>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</si>
  <si>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</si>
  <si>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</si>
  <si>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</si>
  <si>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</si>
  <si>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</si>
  <si>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</si>
  <si>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</si>
  <si>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</si>
  <si>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</si>
  <si>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</si>
  <si>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</si>
  <si>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</si>
  <si>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</si>
  <si>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</si>
  <si>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</si>
  <si>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</si>
  <si>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</si>
  <si>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</si>
  <si>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</si>
  <si>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</si>
  <si>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</si>
  <si>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</si>
  <si>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</si>
  <si>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</si>
  <si>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</si>
  <si>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</si>
  <si>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</si>
  <si>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</si>
  <si>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</si>
  <si>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</si>
  <si>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</si>
  <si>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</si>
  <si>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</si>
  <si>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</si>
  <si>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</si>
  <si>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</si>
  <si>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</si>
  <si>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</si>
  <si>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</si>
  <si>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</si>
  <si>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</si>
  <si>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</si>
  <si>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</si>
  <si>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</si>
  <si>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</si>
  <si>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</si>
  <si>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</si>
  <si>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</si>
  <si>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</si>
  <si>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</si>
  <si>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</si>
  <si>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</si>
  <si>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</si>
  <si>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</si>
  <si>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</si>
  <si>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</si>
  <si>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</si>
  <si>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</si>
  <si>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</si>
  <si>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</si>
  <si>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</si>
  <si>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</si>
  <si>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</si>
  <si>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</si>
  <si>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</si>
  <si>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</si>
  <si>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</si>
  <si>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</si>
  <si>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</si>
  <si>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</si>
  <si>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</si>
  <si>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</si>
  <si>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</si>
  <si>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</si>
  <si>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</si>
  <si>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</si>
  <si>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</si>
  <si>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</si>
  <si>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</si>
  <si>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</si>
  <si>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</si>
  <si>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</si>
  <si>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</si>
  <si>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</si>
  <si>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</si>
  <si>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</si>
  <si>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</si>
  <si>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</si>
  <si>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</si>
  <si>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</si>
  <si>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</si>
  <si>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</si>
  <si>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</si>
  <si>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</si>
  <si>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</si>
  <si>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</si>
  <si>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</si>
  <si>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</si>
  <si>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</si>
  <si>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</si>
  <si>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</si>
  <si>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</si>
  <si>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</si>
  <si>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</si>
  <si>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</si>
  <si>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</si>
  <si>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</si>
  <si>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</si>
  <si>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</si>
  <si>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</si>
  <si>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</si>
  <si>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</si>
  <si>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</si>
  <si>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</si>
  <si>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</si>
  <si>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</si>
  <si>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</si>
  <si>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</si>
  <si>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</si>
  <si>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</si>
  <si>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</si>
  <si>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</si>
  <si>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</si>
  <si>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</si>
  <si>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</si>
  <si>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</si>
  <si>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</si>
  <si>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</si>
  <si>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</si>
  <si>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</si>
  <si>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</si>
  <si>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</si>
  <si>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</si>
  <si>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</si>
  <si>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</si>
  <si>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</si>
  <si>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</si>
  <si>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</si>
  <si>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</si>
  <si>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</si>
  <si>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</si>
  <si>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</si>
  <si>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</si>
  <si>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</si>
  <si>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</si>
  <si>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</si>
  <si>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</si>
  <si>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</si>
  <si>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</si>
  <si>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</si>
  <si>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</si>
  <si>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</si>
  <si>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</si>
  <si>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</si>
  <si>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</si>
  <si>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</si>
  <si>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</si>
  <si>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</si>
  <si>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</si>
  <si>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</si>
  <si>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</si>
  <si>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</si>
  <si>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</si>
  <si>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</si>
  <si>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</si>
  <si>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</si>
  <si>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</si>
  <si>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</si>
  <si>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</si>
  <si>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</si>
  <si>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</si>
  <si>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</si>
  <si>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</si>
  <si>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</si>
  <si>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</si>
  <si>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</si>
  <si>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</si>
  <si>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</si>
  <si>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</si>
  <si>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</si>
  <si>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</si>
  <si>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</si>
  <si>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</si>
  <si>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</si>
  <si>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</si>
  <si>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</si>
  <si>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</si>
  <si>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</si>
  <si>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</si>
  <si>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</si>
  <si>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</si>
  <si>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</si>
  <si>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</si>
  <si>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</si>
  <si>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</si>
  <si>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</si>
  <si>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</si>
  <si>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</si>
  <si>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</si>
  <si>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</si>
  <si>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</si>
  <si>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</si>
  <si>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</si>
  <si>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</si>
  <si>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</si>
  <si>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</si>
  <si>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</si>
  <si>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</si>
  <si>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</si>
  <si>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</si>
  <si>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</si>
  <si>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</si>
  <si>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</si>
  <si>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</si>
  <si>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</si>
  <si>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</si>
  <si>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</si>
  <si>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</si>
  <si>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</si>
  <si>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</si>
  <si>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</si>
  <si>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</si>
  <si>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</si>
  <si>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</si>
  <si>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</si>
  <si>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</si>
  <si>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</si>
  <si>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</si>
  <si>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</si>
  <si>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</si>
  <si>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</si>
  <si>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</si>
  <si>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</si>
  <si>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</si>
  <si>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</si>
  <si>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</si>
  <si>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</si>
  <si>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</si>
  <si>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</si>
  <si>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</si>
  <si>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</si>
  <si>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</si>
  <si>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</si>
  <si>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</si>
  <si>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</si>
  <si>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</si>
  <si>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</si>
  <si>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</si>
  <si>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</si>
  <si>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</si>
  <si>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</si>
  <si>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</si>
  <si>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</si>
  <si>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</si>
  <si>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</si>
  <si>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</si>
  <si>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</si>
  <si>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</si>
  <si>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</si>
  <si>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</si>
  <si>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</si>
  <si>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</si>
  <si>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</si>
  <si>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</si>
  <si>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</si>
  <si>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</si>
  <si>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</si>
  <si>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</si>
  <si>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</si>
  <si>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</si>
  <si>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</si>
  <si>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</si>
  <si>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</si>
  <si>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</si>
  <si>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</si>
  <si>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</si>
  <si>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</si>
  <si>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</si>
  <si>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</si>
  <si>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</si>
  <si>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</si>
  <si>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</si>
  <si>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</si>
  <si>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</si>
  <si>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</si>
  <si>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</si>
  <si>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</si>
  <si>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</si>
  <si>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</si>
  <si>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</si>
  <si>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</si>
  <si>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</si>
  <si>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</si>
  <si>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</si>
  <si>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</si>
  <si>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</si>
  <si>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</si>
  <si>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</si>
  <si>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</si>
  <si>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</si>
  <si>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</si>
  <si>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</si>
  <si>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</si>
  <si>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</si>
  <si>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</si>
  <si>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</si>
  <si>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</si>
  <si>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</si>
  <si>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</si>
  <si>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</si>
  <si>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</si>
  <si>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</si>
  <si>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</si>
  <si>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</si>
  <si>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</si>
  <si>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</si>
  <si>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</si>
  <si>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</si>
  <si>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</si>
  <si>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</si>
  <si>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</si>
  <si>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</si>
  <si>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</si>
  <si>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</si>
  <si>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</si>
  <si>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</si>
  <si>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</si>
  <si>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</si>
  <si>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</si>
  <si>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</si>
  <si>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</si>
  <si>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</si>
  <si>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</si>
  <si>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</si>
  <si>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</si>
  <si>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</si>
  <si>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</si>
  <si>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</si>
  <si>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</si>
  <si>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</si>
  <si>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</si>
  <si>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</si>
  <si>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</si>
  <si>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</si>
  <si>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</si>
  <si>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</si>
  <si>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</si>
  <si>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</si>
  <si>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</si>
  <si>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</si>
  <si>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</si>
  <si>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</si>
  <si>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</si>
  <si>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</si>
  <si>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</si>
  <si>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</si>
  <si>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</si>
  <si>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</si>
  <si>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</si>
  <si>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</si>
  <si>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</si>
  <si>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</si>
  <si>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</si>
  <si>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</si>
  <si>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</si>
  <si>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</si>
  <si>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</si>
  <si>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</si>
  <si>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</si>
  <si>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</si>
  <si>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</si>
  <si>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</si>
  <si>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</si>
  <si>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</si>
  <si>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</si>
  <si>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</si>
  <si>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</si>
  <si>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</si>
  <si>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</si>
  <si>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</si>
  <si>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</si>
  <si>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</si>
  <si>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</si>
  <si>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</si>
  <si>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</si>
  <si>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</si>
  <si>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</si>
  <si>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</si>
  <si>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</si>
  <si>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</si>
  <si>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</si>
  <si>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</si>
  <si>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</si>
  <si>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</si>
  <si>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</si>
  <si>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</si>
  <si>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</si>
  <si>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</si>
  <si>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</si>
  <si>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</si>
  <si>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</si>
  <si>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</si>
  <si>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</si>
  <si>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</si>
  <si>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</si>
  <si>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</si>
  <si>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</si>
  <si>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</si>
  <si>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</si>
  <si>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</si>
  <si>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</si>
  <si>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</si>
  <si>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</si>
  <si>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</si>
  <si>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</si>
  <si>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</si>
  <si>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</si>
  <si>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</si>
  <si>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</si>
  <si>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</si>
  <si>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</si>
  <si>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</si>
  <si>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</si>
  <si>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</si>
  <si>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</si>
  <si>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</si>
  <si>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</si>
  <si>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</si>
  <si>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</si>
  <si>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</si>
  <si>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</si>
  <si>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</si>
  <si>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</si>
  <si>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</si>
  <si>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</si>
  <si>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</si>
  <si>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</si>
  <si>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</si>
  <si>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</si>
  <si>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</si>
  <si>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</si>
  <si>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</si>
  <si>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</si>
  <si>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</si>
  <si>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</si>
  <si>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</si>
  <si>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</si>
  <si>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</si>
  <si>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</si>
  <si>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</si>
  <si>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</si>
  <si>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</si>
  <si>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</si>
  <si>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</si>
  <si>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</si>
  <si>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</si>
  <si>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</si>
  <si>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</si>
  <si>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</si>
  <si>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</si>
  <si>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</si>
  <si>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</si>
  <si>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</si>
  <si>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</si>
  <si>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</si>
  <si>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</si>
  <si>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</si>
  <si>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</si>
  <si>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</si>
  <si>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</si>
  <si>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</si>
  <si>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</si>
  <si>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</si>
  <si>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</si>
  <si>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</si>
  <si>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</si>
  <si>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</si>
  <si>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</si>
  <si>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</si>
  <si>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</si>
  <si>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</si>
  <si>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</si>
  <si>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</si>
  <si>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</si>
  <si>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</si>
  <si>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</si>
  <si>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</si>
  <si>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</si>
  <si>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</si>
  <si>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</si>
  <si>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</si>
  <si>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</si>
  <si>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</si>
  <si>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</si>
  <si>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</si>
  <si>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</si>
  <si>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</si>
  <si>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</si>
  <si>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</si>
  <si>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</si>
  <si>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</si>
  <si>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</si>
  <si>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</si>
  <si>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</si>
  <si>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</si>
  <si>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</si>
  <si>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</si>
  <si>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</si>
  <si>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</si>
  <si>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</si>
  <si>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</si>
  <si>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</si>
  <si>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</si>
  <si>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</si>
  <si>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</si>
  <si>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</si>
  <si>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</si>
  <si>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</si>
  <si>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</si>
  <si>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</si>
  <si>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</si>
  <si>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</si>
  <si>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</si>
  <si>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</si>
  <si>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</si>
  <si>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</si>
  <si>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</si>
  <si>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</si>
  <si>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</si>
  <si>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</si>
  <si>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</si>
  <si>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</si>
  <si>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</si>
  <si>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</si>
  <si>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</si>
  <si>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</si>
  <si>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</si>
  <si>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</si>
  <si>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</si>
  <si>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</si>
  <si>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</si>
  <si>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</si>
  <si>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</si>
  <si>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</si>
  <si>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</si>
  <si>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</si>
  <si>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</si>
  <si>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</si>
  <si>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</si>
  <si>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</si>
  <si>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</si>
  <si>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</si>
  <si>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</si>
  <si>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</si>
  <si>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</si>
  <si>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</si>
  <si>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</si>
  <si>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</si>
  <si>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</si>
  <si>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</si>
  <si>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</si>
  <si>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</si>
  <si>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</si>
  <si>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</si>
  <si>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</si>
  <si>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</si>
  <si>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</si>
  <si>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</si>
  <si>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</si>
  <si>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</si>
  <si>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</si>
  <si>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</si>
  <si>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</si>
  <si>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</si>
  <si>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</si>
  <si>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</si>
  <si>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</si>
  <si>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</si>
  <si>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</si>
  <si>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</si>
  <si>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</si>
  <si>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</si>
  <si>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</si>
  <si>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</si>
  <si>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</si>
  <si>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</si>
  <si>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</si>
  <si>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</si>
  <si>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</si>
  <si>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</si>
  <si>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</si>
  <si>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</si>
  <si>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</si>
  <si>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</si>
  <si>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</si>
  <si>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</si>
  <si>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</si>
  <si>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</si>
  <si>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</si>
  <si>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</si>
  <si>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</si>
  <si>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</si>
  <si>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</si>
  <si>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</si>
  <si>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</si>
  <si>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</si>
  <si>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</si>
  <si>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</si>
  <si>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</si>
  <si>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</si>
  <si>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</si>
  <si>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</si>
  <si>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</si>
  <si>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</si>
  <si>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</si>
  <si>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</si>
  <si>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</si>
  <si>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</si>
  <si>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</si>
  <si>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</si>
  <si>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</si>
  <si>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</si>
  <si>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</si>
  <si>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</si>
  <si>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</si>
  <si>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</si>
  <si>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</si>
  <si>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</si>
  <si>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</si>
  <si>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</si>
  <si>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</si>
  <si>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</si>
  <si>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</si>
  <si>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</si>
  <si>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</si>
  <si>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</si>
  <si>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</si>
  <si>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</si>
  <si>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</si>
  <si>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</si>
  <si>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</si>
  <si>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</si>
  <si>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</si>
  <si>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</si>
  <si>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</si>
  <si>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</si>
  <si>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</si>
  <si>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</si>
  <si>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</si>
  <si>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</si>
  <si>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</si>
  <si>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</si>
  <si>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</si>
  <si>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</si>
  <si>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</si>
  <si>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</si>
  <si>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</si>
  <si>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</si>
  <si>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</si>
  <si>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</si>
  <si>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</si>
  <si>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</si>
  <si>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</si>
  <si>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</si>
  <si>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</si>
  <si>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</si>
  <si>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</si>
  <si>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</si>
  <si>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</si>
  <si>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</si>
  <si>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</si>
  <si>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</si>
  <si>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</si>
  <si>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</si>
  <si>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</si>
  <si>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</si>
  <si>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</si>
  <si>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</si>
  <si>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</si>
  <si>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</si>
  <si>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</si>
  <si>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</si>
  <si>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</si>
  <si>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</si>
  <si>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</si>
  <si>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</si>
  <si>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</si>
  <si>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</si>
  <si>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</si>
  <si>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</si>
  <si>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</si>
  <si>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</si>
  <si>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</si>
  <si>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</si>
  <si>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</si>
  <si>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</si>
  <si>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</si>
  <si>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</si>
  <si>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</si>
  <si>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</si>
  <si>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</si>
  <si>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</si>
  <si>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</si>
  <si>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</si>
  <si>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</si>
  <si>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</si>
  <si>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</si>
  <si>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</si>
  <si>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</si>
  <si>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</si>
  <si>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</si>
  <si>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</si>
  <si>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</si>
  <si>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</si>
  <si>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</si>
  <si>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</si>
  <si>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</si>
  <si>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</si>
  <si>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</si>
  <si>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</si>
  <si>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</si>
  <si>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</si>
  <si>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</si>
  <si>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</si>
  <si>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</si>
  <si>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</si>
  <si>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</si>
  <si>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</si>
  <si>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</si>
  <si>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</si>
  <si>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</si>
  <si>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</si>
  <si>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</si>
  <si>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</si>
  <si>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</si>
  <si>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</si>
  <si>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</si>
  <si>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</si>
  <si>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</si>
  <si>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</si>
  <si>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</si>
  <si>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</si>
  <si>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</si>
  <si>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</si>
  <si>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</si>
  <si>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</si>
  <si>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</si>
  <si>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</si>
  <si>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</si>
  <si>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</si>
  <si>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</si>
  <si>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</si>
  <si>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</si>
  <si>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</si>
  <si>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</si>
  <si>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</si>
  <si>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</si>
  <si>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</si>
  <si>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</si>
  <si>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</si>
  <si>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</si>
  <si>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</si>
  <si>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</si>
  <si>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</si>
  <si>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</si>
  <si>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</si>
  <si>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</si>
  <si>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</si>
  <si>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</si>
  <si>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</si>
  <si>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</si>
  <si>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</si>
  <si>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</si>
  <si>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</si>
  <si>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</si>
  <si>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</si>
  <si>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</si>
  <si>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</si>
  <si>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</si>
  <si>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</si>
  <si>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</si>
  <si>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</si>
  <si>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</si>
  <si>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</si>
  <si>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</si>
  <si>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</si>
  <si>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</si>
  <si>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</si>
  <si>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</si>
  <si>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</si>
  <si>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</si>
  <si>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</si>
  <si>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</si>
  <si>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</si>
  <si>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</si>
  <si>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</si>
  <si>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</si>
  <si>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</si>
  <si>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</si>
  <si>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</si>
  <si>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</si>
  <si>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</si>
  <si>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</si>
  <si>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</si>
  <si>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</si>
  <si>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</si>
  <si>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</si>
  <si>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</si>
  <si>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</si>
  <si>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</si>
  <si>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</si>
  <si>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</si>
  <si>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</si>
  <si>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</si>
  <si>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</si>
  <si>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</si>
  <si>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</si>
  <si>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</si>
  <si>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</si>
  <si>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</si>
  <si>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</si>
  <si>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</si>
  <si>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</si>
  <si>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</si>
  <si>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</si>
  <si>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</si>
  <si>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</si>
  <si>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</si>
  <si>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</si>
  <si>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</si>
  <si>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</si>
  <si>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</si>
  <si>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</si>
  <si>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</si>
  <si>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</si>
  <si>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</si>
  <si>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</si>
  <si>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</si>
  <si>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</si>
  <si>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</si>
  <si>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</si>
  <si>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</si>
  <si>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</si>
  <si>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</si>
  <si>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</si>
  <si>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</si>
  <si>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</si>
  <si>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</si>
  <si>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</si>
  <si>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</si>
  <si>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</si>
  <si>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</si>
  <si>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</si>
  <si>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</si>
  <si>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</si>
  <si>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</si>
  <si>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</si>
  <si>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</si>
  <si>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</si>
  <si>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</si>
  <si>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</si>
  <si>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</si>
  <si>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</si>
  <si>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</si>
  <si>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</si>
  <si>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</si>
  <si>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</si>
  <si>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</si>
  <si>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</si>
  <si>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</si>
  <si>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</si>
  <si>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</si>
  <si>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</si>
  <si>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</si>
  <si>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</si>
  <si>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</si>
  <si>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</si>
  <si>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</si>
  <si>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</si>
  <si>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</si>
  <si>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</si>
  <si>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</si>
  <si>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</si>
  <si>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</si>
  <si>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</si>
  <si>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</si>
  <si>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</si>
  <si>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</si>
  <si>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</si>
  <si>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</si>
  <si>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</si>
  <si>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</si>
  <si>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</si>
  <si>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</si>
  <si>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</si>
  <si>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</si>
  <si>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</si>
  <si>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</si>
  <si>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</si>
  <si>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</si>
  <si>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</si>
  <si>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</si>
  <si>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</si>
  <si>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</si>
  <si>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</si>
  <si>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</si>
  <si>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</si>
  <si>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</si>
  <si>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</si>
  <si>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</si>
  <si>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</si>
  <si>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</si>
  <si>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</si>
  <si>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</si>
  <si>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</si>
  <si>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</si>
  <si>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</si>
  <si>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</si>
  <si>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</si>
  <si>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</si>
  <si>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</si>
  <si>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</si>
  <si>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</si>
  <si>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</si>
  <si>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</si>
  <si>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</si>
  <si>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</si>
  <si>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</si>
  <si>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</si>
  <si>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</si>
  <si>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</si>
  <si>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</si>
  <si>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</si>
  <si>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</si>
  <si>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</si>
  <si>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</si>
  <si>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</si>
  <si>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</si>
  <si>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</si>
  <si>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</si>
  <si>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</si>
  <si>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</si>
  <si>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</si>
  <si>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</si>
  <si>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</si>
  <si>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</si>
  <si>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</si>
  <si>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</si>
  <si>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</si>
  <si>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</si>
  <si>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</si>
  <si>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</si>
  <si>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</si>
  <si>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</si>
  <si>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</si>
  <si>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</si>
  <si>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</si>
  <si>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</si>
  <si>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</si>
  <si>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</si>
  <si>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</si>
  <si>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</si>
  <si>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</si>
  <si>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</si>
  <si>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</si>
  <si>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</si>
  <si>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</si>
  <si>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</si>
  <si>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</si>
  <si>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</si>
  <si>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</si>
  <si>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</si>
  <si>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</si>
  <si>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</si>
  <si>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</si>
  <si>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</si>
  <si>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</si>
  <si>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</si>
  <si>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</si>
  <si>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</si>
  <si>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</si>
  <si>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</si>
  <si>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</si>
  <si>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</si>
  <si>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</si>
  <si>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</si>
  <si>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</si>
  <si>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</si>
  <si>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</si>
  <si>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</si>
  <si>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</si>
  <si>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</si>
  <si>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</si>
  <si>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</si>
  <si>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</si>
  <si>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</si>
  <si>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</si>
  <si>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</si>
  <si>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</si>
  <si>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</si>
  <si>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</si>
  <si>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</si>
  <si>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</si>
  <si>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</si>
  <si>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</si>
  <si>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</si>
  <si>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</si>
  <si>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</si>
  <si>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</si>
  <si>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</si>
  <si>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</si>
  <si>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</si>
  <si>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</si>
  <si>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</si>
  <si>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</si>
  <si>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</si>
  <si>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</si>
  <si>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</si>
  <si>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</si>
  <si>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</si>
  <si>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</si>
  <si>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</si>
  <si>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</si>
  <si>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</si>
  <si>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</si>
  <si>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</si>
  <si>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</si>
  <si>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</si>
  <si>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</si>
  <si>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</si>
  <si>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</si>
  <si>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</si>
  <si>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</si>
  <si>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</si>
  <si>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</si>
  <si>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</si>
  <si>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</si>
  <si>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</si>
  <si>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</si>
  <si>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</si>
  <si>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</si>
  <si>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</si>
  <si>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</si>
  <si>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</si>
  <si>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</si>
  <si>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</si>
  <si>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</si>
  <si>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</si>
  <si>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</si>
  <si>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</si>
  <si>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</si>
  <si>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</si>
  <si>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</si>
  <si>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</si>
  <si>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</si>
  <si>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</si>
  <si>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</si>
  <si>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</si>
  <si>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</si>
  <si>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</si>
  <si>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</si>
  <si>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</si>
  <si>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</si>
  <si>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</si>
  <si>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</si>
  <si>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</si>
  <si>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</si>
  <si>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</si>
  <si>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</si>
  <si>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</si>
  <si>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</si>
  <si>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</si>
  <si>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</si>
  <si>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</si>
  <si>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</si>
  <si>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</si>
  <si>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</si>
  <si>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</si>
  <si>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</si>
  <si>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</si>
  <si>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</si>
  <si>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</si>
  <si>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</si>
  <si>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</si>
  <si>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</si>
  <si>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</si>
  <si>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</si>
  <si>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</si>
  <si>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</si>
  <si>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</si>
  <si>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</si>
  <si>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</si>
  <si>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</si>
  <si>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</si>
  <si>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</si>
  <si>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</si>
  <si>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</si>
  <si>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</si>
  <si>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</si>
  <si>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</si>
  <si>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</si>
  <si>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</si>
  <si>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</si>
  <si>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</si>
  <si>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</si>
  <si>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</si>
  <si>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</si>
  <si>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</si>
  <si>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</si>
  <si>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</si>
  <si>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</si>
  <si>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</si>
  <si>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</si>
  <si>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</si>
  <si>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</si>
  <si>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</si>
  <si>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</si>
  <si>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</si>
  <si>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</si>
  <si>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</si>
  <si>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</si>
  <si>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</si>
  <si>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</si>
  <si>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</si>
  <si>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</si>
  <si>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</si>
  <si>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</si>
  <si>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</si>
  <si>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</si>
  <si>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</si>
  <si>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</si>
  <si>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</si>
  <si>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</si>
  <si>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</si>
  <si>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</si>
  <si>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</si>
  <si>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</si>
  <si>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</si>
  <si>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</si>
  <si>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</si>
  <si>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</si>
  <si>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</si>
  <si>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</si>
  <si>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</si>
  <si>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</si>
  <si>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</si>
  <si>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</si>
  <si>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</si>
  <si>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</si>
  <si>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</si>
  <si>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</si>
  <si>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</si>
  <si>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</si>
  <si>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</si>
  <si>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</si>
  <si>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</si>
  <si>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</si>
  <si>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</si>
  <si>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</si>
  <si>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</si>
  <si>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</si>
  <si>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</si>
  <si>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</si>
  <si>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</si>
  <si>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</si>
  <si>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</si>
  <si>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</si>
  <si>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</si>
  <si>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</si>
  <si>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</si>
  <si>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</si>
  <si>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</si>
  <si>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</si>
  <si>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</si>
  <si>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</si>
  <si>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</si>
  <si>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</si>
  <si>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</si>
  <si>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</si>
  <si>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</si>
  <si>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</si>
  <si>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</si>
  <si>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</si>
  <si>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</si>
  <si>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</si>
  <si>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</si>
  <si>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</si>
  <si>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</si>
  <si>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</si>
  <si>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</si>
  <si>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</si>
  <si>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</si>
  <si>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</si>
  <si>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</si>
  <si>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</si>
  <si>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</si>
  <si>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</si>
  <si>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</si>
  <si>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</si>
  <si>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</si>
  <si>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</si>
  <si>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</si>
  <si>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</si>
  <si>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</si>
  <si>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</si>
  <si>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</si>
  <si>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</si>
  <si>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</si>
  <si>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</si>
  <si>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</si>
  <si>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</si>
  <si>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</si>
  <si>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</si>
  <si>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</si>
  <si>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</si>
  <si>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</si>
  <si>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</si>
  <si>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</si>
  <si>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</si>
  <si>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</si>
  <si>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</si>
  <si>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</si>
  <si>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</si>
  <si>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</si>
  <si>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</si>
  <si>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</si>
  <si>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</si>
  <si>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</si>
  <si>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</si>
  <si>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</si>
  <si>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</si>
  <si>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</si>
  <si>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</si>
  <si>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</si>
  <si>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</si>
  <si>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</si>
  <si>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</si>
  <si>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</si>
  <si>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</si>
  <si>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</si>
  <si>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</si>
  <si>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</si>
  <si>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</si>
  <si>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</si>
  <si>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</si>
  <si>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</si>
  <si>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</si>
  <si>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</si>
  <si>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</si>
  <si>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</si>
  <si>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</si>
  <si>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</si>
  <si>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</si>
  <si>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</si>
  <si>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</si>
  <si>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</si>
  <si>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</si>
  <si>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</si>
  <si>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</si>
  <si>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</si>
  <si>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</si>
  <si>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</si>
  <si>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</si>
  <si>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</si>
  <si>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</si>
  <si>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</si>
  <si>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</si>
  <si>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</si>
  <si>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</si>
  <si>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</si>
  <si>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</si>
  <si>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</si>
  <si>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</si>
  <si>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</si>
  <si>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</si>
  <si>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</si>
  <si>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</si>
  <si>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</si>
  <si>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</si>
  <si>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</si>
  <si>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</si>
  <si>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</si>
  <si>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</si>
  <si>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</si>
  <si>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</si>
  <si>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</si>
  <si>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</si>
  <si>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</si>
  <si>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</si>
  <si>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</si>
  <si>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</si>
  <si>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</si>
  <si>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</si>
  <si>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</si>
  <si>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</si>
  <si>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</si>
  <si>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</si>
  <si>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</si>
  <si>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</si>
  <si>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</si>
  <si>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</si>
  <si>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</si>
  <si>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</si>
  <si>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</si>
  <si>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</si>
  <si>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</si>
  <si>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</si>
  <si>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</si>
  <si>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</si>
  <si>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</si>
  <si>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</si>
  <si>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</si>
  <si>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</si>
  <si>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</si>
  <si>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</si>
  <si>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</si>
  <si>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</si>
  <si>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</si>
  <si>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</si>
  <si>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</si>
  <si>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</si>
  <si>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</si>
  <si>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</si>
  <si>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</si>
  <si>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</si>
  <si>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</si>
  <si>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</si>
  <si>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</si>
  <si>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</si>
  <si>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</si>
  <si>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</si>
  <si>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</si>
  <si>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</si>
  <si>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</si>
  <si>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</si>
  <si>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</si>
  <si>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</si>
  <si>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</si>
  <si>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</si>
  <si>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</si>
  <si>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</si>
  <si>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</si>
  <si>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</si>
  <si>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</si>
  <si>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</si>
  <si>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</si>
  <si>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</si>
  <si>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</si>
  <si>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</si>
  <si>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</si>
  <si>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</si>
  <si>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</si>
  <si>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</si>
  <si>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</si>
  <si>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</si>
  <si>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</si>
  <si>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</si>
  <si>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</si>
  <si>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</si>
  <si>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</si>
  <si>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</si>
  <si>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</si>
  <si>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</si>
  <si>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</si>
  <si>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</si>
  <si>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</si>
  <si>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</si>
  <si>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</si>
  <si>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</si>
  <si>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</si>
  <si>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</si>
  <si>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</si>
  <si>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</si>
  <si>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</si>
  <si>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</si>
  <si>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</si>
  <si>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</si>
  <si>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</si>
  <si>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</si>
  <si>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</si>
  <si>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</si>
  <si>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</si>
  <si>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</si>
  <si>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</si>
  <si>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</si>
  <si>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</si>
  <si>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</si>
  <si>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</si>
  <si>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</si>
  <si>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</si>
  <si>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</si>
  <si>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</si>
  <si>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</si>
  <si>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</si>
  <si>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</si>
  <si>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</si>
  <si>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</si>
  <si>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</si>
  <si>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</si>
  <si>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</si>
  <si>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</si>
  <si>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</si>
  <si>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</si>
  <si>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</si>
  <si>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</si>
  <si>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</si>
  <si>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</si>
  <si>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</si>
  <si>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</si>
  <si>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</si>
  <si>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</si>
  <si>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</si>
  <si>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</si>
  <si>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</si>
  <si>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</si>
  <si>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</si>
  <si>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</si>
  <si>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</si>
  <si>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</si>
  <si>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</si>
  <si>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</si>
  <si>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</si>
  <si>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</si>
  <si>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</si>
  <si>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</si>
  <si>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</si>
  <si>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</si>
  <si>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</si>
  <si>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</si>
  <si>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</si>
  <si>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</si>
  <si>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</si>
  <si>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</si>
  <si>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</si>
  <si>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</si>
  <si>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</si>
  <si>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</si>
  <si>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</si>
  <si>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</si>
  <si>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</si>
  <si>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</si>
  <si>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</si>
  <si>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</si>
  <si>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</si>
  <si>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</si>
  <si>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</si>
  <si>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</si>
  <si>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</si>
  <si>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</si>
  <si>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</si>
  <si>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</si>
  <si>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</si>
  <si>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</si>
  <si>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</si>
  <si>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</si>
  <si>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</si>
  <si>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</si>
  <si>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</si>
  <si>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</si>
  <si>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</si>
  <si>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</si>
  <si>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</si>
  <si>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</si>
  <si>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</si>
  <si>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</si>
  <si>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</si>
  <si>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</si>
  <si>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</si>
  <si>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</si>
  <si>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</si>
  <si>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</si>
  <si>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</si>
  <si>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</si>
  <si>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</si>
  <si>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</si>
  <si>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</si>
  <si>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</si>
  <si>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</si>
  <si>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</si>
  <si>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</si>
  <si>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</si>
  <si>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</si>
  <si>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</si>
  <si>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</si>
  <si>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</si>
  <si>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</si>
  <si>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</si>
  <si>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</si>
  <si>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</si>
  <si>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</si>
  <si>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</si>
  <si>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</si>
  <si>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</si>
  <si>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</si>
  <si>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</si>
  <si>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</si>
  <si>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</si>
  <si>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</si>
  <si>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</si>
  <si>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</si>
  <si>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</si>
  <si>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</si>
  <si>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</si>
  <si>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</si>
  <si>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</si>
  <si>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</si>
  <si>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</si>
  <si>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</si>
  <si>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</si>
  <si>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</si>
  <si>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</si>
  <si>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</si>
  <si>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</si>
  <si>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</si>
  <si>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</si>
  <si>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</si>
  <si>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</si>
  <si>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</si>
  <si>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</si>
  <si>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</si>
  <si>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</si>
  <si>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</si>
  <si>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</si>
  <si>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</si>
  <si>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</si>
  <si>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</si>
  <si>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</si>
  <si>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</si>
  <si>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</si>
  <si>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</si>
  <si>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</si>
  <si>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</si>
  <si>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</si>
  <si>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</si>
  <si>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</si>
  <si>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</si>
  <si>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</si>
  <si>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</si>
  <si>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</si>
  <si>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</si>
  <si>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</si>
  <si>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</si>
  <si>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</si>
  <si>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</si>
  <si>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</si>
  <si>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</si>
  <si>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</si>
  <si>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</si>
  <si>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</si>
  <si>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</si>
  <si>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</si>
  <si>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</si>
  <si>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</si>
  <si>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</si>
  <si>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</si>
  <si>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</si>
  <si>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</si>
  <si>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</si>
  <si>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</si>
  <si>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</si>
  <si>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</si>
  <si>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</si>
  <si>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</si>
  <si>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</si>
  <si>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</si>
  <si>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</si>
  <si>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</si>
  <si>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</si>
  <si>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</si>
  <si>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</si>
  <si>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</si>
  <si>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</si>
  <si>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</si>
  <si>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</si>
  <si>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</si>
  <si>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</si>
  <si>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</si>
  <si>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</si>
  <si>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</si>
  <si>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</si>
  <si>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</si>
  <si>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</si>
  <si>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</si>
  <si>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</si>
  <si>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</si>
  <si>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</si>
  <si>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</si>
  <si>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</si>
  <si>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</si>
  <si>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</si>
  <si>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</si>
  <si>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</si>
  <si>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</si>
  <si>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</si>
  <si>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</si>
  <si>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</si>
  <si>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</si>
  <si>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</si>
  <si>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</si>
  <si>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</si>
  <si>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</si>
  <si>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</si>
  <si>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</si>
  <si>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</si>
  <si>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</si>
  <si>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</si>
  <si>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</si>
  <si>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</si>
  <si>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</si>
  <si>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</si>
  <si>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</si>
  <si>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</si>
  <si>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</si>
  <si>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</si>
  <si>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</si>
  <si>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</si>
  <si>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</si>
  <si>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</si>
  <si>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</si>
  <si>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</si>
  <si>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</si>
  <si>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</si>
  <si>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</si>
  <si>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</si>
  <si>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</si>
  <si>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</si>
  <si>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</si>
  <si>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</si>
  <si>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</si>
  <si>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</si>
  <si>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</si>
  <si>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</si>
  <si>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</si>
  <si>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</si>
  <si>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</si>
  <si>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</si>
  <si>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</si>
  <si>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</si>
  <si>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</si>
  <si>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</si>
  <si>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</si>
  <si>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</si>
  <si>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</si>
  <si>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</si>
  <si>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</si>
  <si>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</si>
  <si>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</si>
  <si>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</si>
  <si>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</si>
  <si>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</si>
  <si>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</si>
  <si>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</si>
  <si>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</si>
  <si>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</si>
  <si>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</si>
  <si>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</si>
  <si>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</si>
  <si>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</si>
  <si>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</si>
  <si>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</si>
  <si>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</si>
  <si>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</si>
  <si>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</si>
  <si>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</si>
  <si>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</si>
  <si>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</si>
  <si>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</si>
  <si>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</si>
  <si>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</si>
  <si>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</si>
  <si>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</si>
  <si>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</si>
  <si>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</si>
  <si>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</si>
  <si>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</si>
  <si>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</si>
  <si>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</si>
  <si>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</si>
  <si>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</si>
  <si>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</si>
  <si>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</si>
  <si>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</si>
  <si>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</si>
  <si>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</si>
  <si>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</si>
  <si>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</si>
  <si>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</si>
  <si>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</si>
  <si>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</si>
  <si>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</si>
  <si>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</si>
  <si>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</si>
  <si>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</si>
  <si>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</si>
  <si>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</si>
  <si>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</si>
  <si>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</si>
  <si>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</si>
  <si>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</si>
  <si>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</si>
  <si>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</si>
  <si>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</si>
  <si>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</si>
  <si>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</si>
  <si>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</si>
  <si>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</si>
  <si>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</si>
  <si>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</si>
  <si>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</si>
  <si>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</si>
  <si>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</si>
  <si>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</si>
  <si>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</si>
  <si>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</si>
  <si>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</si>
  <si>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</si>
  <si>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</si>
  <si>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</si>
  <si>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</si>
  <si>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</si>
  <si>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</si>
  <si>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</si>
  <si>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</si>
  <si>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</si>
  <si>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</si>
  <si>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</si>
  <si>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</si>
  <si>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</si>
  <si>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</si>
  <si>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</si>
  <si>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</si>
  <si>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</si>
  <si>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</si>
  <si>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</si>
  <si>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</si>
  <si>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</si>
  <si>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</si>
  <si>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</si>
  <si>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</si>
  <si>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</si>
  <si>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</si>
  <si>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</si>
  <si>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</si>
  <si>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</si>
  <si>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</si>
  <si>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</si>
  <si>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</si>
  <si>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</si>
  <si>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</si>
  <si>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</si>
  <si>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</si>
  <si>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</si>
  <si>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</si>
  <si>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</si>
  <si>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</si>
  <si>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</si>
  <si>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</si>
  <si>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</si>
  <si>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</si>
  <si>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</si>
  <si>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</si>
  <si>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</si>
  <si>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</si>
  <si>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</si>
  <si>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</si>
  <si>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</si>
  <si>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</si>
  <si>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</si>
  <si>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</si>
  <si>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</si>
  <si>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</si>
  <si>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</si>
  <si>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</si>
  <si>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</si>
  <si>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</si>
  <si>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</si>
  <si>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</si>
  <si>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</si>
  <si>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</si>
  <si>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</si>
  <si>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</si>
  <si>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</si>
  <si>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</si>
  <si>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</si>
  <si>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</si>
  <si>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</si>
  <si>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</si>
  <si>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</si>
  <si>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</si>
  <si>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</si>
  <si>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</si>
  <si>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</si>
  <si>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</si>
  <si>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</si>
  <si>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</si>
  <si>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</si>
  <si>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</si>
  <si>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</si>
  <si>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</si>
  <si>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</si>
  <si>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</si>
  <si>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</si>
  <si>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</si>
  <si>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</si>
  <si>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</si>
  <si>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</si>
  <si>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</si>
  <si>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</si>
  <si>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</si>
  <si>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</si>
  <si>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</si>
  <si>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</si>
  <si>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</si>
  <si>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</si>
  <si>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</si>
  <si>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</si>
  <si>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</si>
  <si>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</si>
  <si>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</si>
  <si>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</si>
  <si>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</si>
  <si>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</si>
  <si>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</si>
  <si>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</si>
  <si>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</si>
  <si>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</si>
  <si>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</si>
  <si>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</si>
  <si>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</si>
  <si>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</si>
  <si>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</si>
  <si>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</si>
  <si>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</si>
  <si>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</si>
  <si>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</si>
  <si>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</si>
  <si>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</si>
  <si>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</si>
  <si>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</si>
  <si>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</si>
  <si>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</si>
  <si>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</si>
  <si>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</si>
  <si>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</si>
  <si>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</si>
  <si>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</si>
  <si>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</si>
  <si>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</si>
  <si>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</si>
  <si>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</si>
  <si>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</si>
  <si>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</si>
  <si>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</si>
  <si>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</si>
  <si>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</si>
  <si>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</si>
  <si>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</si>
  <si>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</si>
  <si>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</si>
  <si>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</si>
  <si>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</si>
  <si>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</si>
  <si>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</si>
  <si>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</si>
  <si>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</si>
  <si>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</si>
  <si>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</si>
  <si>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</si>
  <si>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</si>
  <si>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</si>
  <si>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</si>
  <si>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</si>
  <si>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</si>
  <si>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</si>
  <si>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</si>
  <si>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</si>
  <si>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</si>
  <si>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</si>
  <si>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</si>
  <si>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</si>
  <si>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</si>
  <si>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</si>
  <si>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</si>
  <si>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</si>
  <si>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</si>
  <si>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</si>
  <si>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</si>
  <si>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</si>
  <si>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</si>
  <si>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</si>
  <si>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</si>
  <si>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</si>
  <si>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</si>
  <si>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</si>
  <si>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</si>
  <si>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</si>
  <si>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</si>
  <si>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</si>
  <si>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</si>
  <si>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</si>
  <si>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</si>
  <si>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</si>
  <si>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</si>
  <si>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</si>
  <si>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</si>
  <si>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</si>
  <si>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</si>
  <si>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</si>
  <si>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</si>
  <si>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</si>
  <si>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</si>
  <si>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</si>
  <si>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</si>
  <si>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</si>
  <si>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</si>
  <si>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</si>
  <si>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</si>
  <si>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</si>
  <si>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</si>
  <si>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</si>
  <si>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</si>
  <si>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</si>
  <si>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</si>
  <si>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</si>
  <si>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</si>
  <si>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</si>
  <si>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</si>
  <si>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</si>
  <si>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</si>
  <si>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</si>
  <si>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</si>
  <si>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</si>
  <si>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</si>
  <si>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</si>
  <si>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</si>
  <si>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</si>
  <si>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</si>
  <si>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</si>
  <si>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</si>
  <si>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</si>
  <si>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</si>
  <si>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</si>
  <si>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</si>
  <si>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</si>
  <si>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</si>
  <si>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</si>
  <si>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</si>
  <si>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</si>
  <si>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</si>
  <si>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</si>
  <si>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</si>
  <si>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</si>
  <si>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</si>
  <si>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</si>
  <si>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</si>
  <si>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</si>
  <si>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</si>
  <si>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</si>
  <si>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</si>
  <si>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</si>
  <si>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</si>
  <si>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</si>
  <si>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</si>
  <si>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</si>
  <si>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</si>
  <si>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</si>
  <si>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</si>
  <si>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</si>
  <si>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</si>
  <si>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</si>
  <si>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</si>
  <si>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</si>
  <si>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</si>
  <si>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</si>
  <si>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</si>
  <si>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</si>
  <si>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</si>
  <si>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</si>
  <si>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</si>
  <si>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</si>
  <si>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</si>
  <si>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</si>
  <si>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</si>
  <si>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</si>
  <si>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</si>
  <si>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</si>
  <si>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</si>
  <si>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</si>
  <si>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</si>
  <si>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</si>
  <si>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</si>
  <si>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</si>
  <si>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</si>
  <si>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</si>
  <si>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</si>
  <si>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</si>
  <si>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</si>
  <si>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</si>
  <si>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</si>
  <si>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</si>
  <si>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</si>
  <si>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</si>
  <si>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</si>
  <si>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</si>
  <si>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</si>
  <si>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</si>
  <si>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</si>
  <si>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</si>
  <si>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</si>
  <si>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</si>
  <si>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</si>
  <si>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</si>
  <si>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</si>
  <si>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</si>
  <si>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</si>
  <si>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</si>
  <si>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</si>
  <si>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</si>
  <si>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</si>
  <si>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</si>
  <si>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</si>
  <si>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</si>
  <si>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</si>
  <si>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</si>
  <si>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</si>
  <si>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</si>
  <si>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</si>
  <si>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</si>
  <si>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</si>
  <si>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</si>
  <si>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</si>
  <si>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</si>
  <si>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</si>
  <si>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</si>
  <si>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</si>
  <si>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</si>
  <si>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</si>
  <si>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</si>
  <si>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</si>
  <si>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</si>
  <si>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</si>
  <si>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</si>
  <si>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</si>
  <si>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</si>
  <si>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</si>
  <si>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</si>
  <si>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</si>
  <si>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</si>
  <si>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</si>
  <si>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</si>
  <si>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</si>
  <si>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</si>
  <si>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</si>
  <si>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</si>
  <si>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</si>
  <si>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</si>
  <si>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</si>
  <si>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</si>
  <si>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</si>
  <si>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</si>
  <si>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</si>
  <si>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</si>
  <si>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</si>
  <si>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</si>
  <si>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</si>
  <si>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</si>
  <si>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</si>
  <si>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</si>
  <si>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</si>
  <si>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</si>
  <si>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</si>
  <si>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</si>
  <si>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</si>
  <si>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</si>
  <si>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</si>
  <si>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</si>
  <si>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</si>
  <si>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</si>
  <si>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</si>
  <si>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</si>
  <si>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</si>
  <si>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</si>
  <si>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</si>
  <si>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</si>
  <si>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</si>
  <si>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</si>
  <si>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</si>
  <si>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</si>
  <si>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</si>
  <si>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</si>
  <si>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</si>
  <si>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</si>
  <si>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</si>
  <si>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</si>
  <si>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</si>
  <si>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</si>
  <si>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</si>
  <si>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</si>
  <si>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</si>
  <si>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</si>
  <si>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</si>
  <si>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</si>
  <si>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</si>
  <si>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</si>
  <si>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</si>
  <si>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</si>
  <si>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</si>
  <si>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</si>
  <si>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</si>
  <si>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</si>
  <si>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</si>
  <si>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</si>
  <si>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</si>
  <si>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</si>
  <si>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</si>
  <si>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</si>
  <si>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</si>
  <si>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</si>
  <si>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</si>
  <si>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</si>
  <si>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</si>
  <si>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</si>
  <si>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</si>
  <si>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</si>
  <si>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</si>
  <si>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</si>
  <si>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</si>
  <si>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</si>
  <si>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</si>
  <si>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</si>
  <si>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</si>
  <si>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</si>
  <si>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</si>
  <si>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</si>
  <si>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</si>
  <si>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</si>
  <si>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</si>
  <si>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</si>
  <si>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</si>
  <si>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</si>
  <si>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</si>
  <si>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</si>
  <si>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</si>
  <si>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</si>
  <si>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</si>
  <si>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</si>
  <si>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</si>
  <si>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</si>
  <si>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</si>
  <si>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</si>
  <si>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</si>
  <si>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</si>
  <si>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</si>
  <si>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</si>
  <si>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</si>
  <si>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</si>
  <si>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</si>
  <si>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</si>
  <si>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</si>
  <si>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</si>
  <si>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</si>
  <si>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</si>
  <si>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</si>
  <si>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</si>
  <si>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</si>
  <si>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</si>
  <si>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</si>
  <si>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</si>
  <si>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</si>
  <si>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</si>
  <si>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</si>
  <si>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</si>
  <si>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</si>
  <si>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</si>
  <si>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</si>
  <si>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</si>
  <si>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</si>
  <si>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</si>
  <si>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</si>
  <si>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</si>
  <si>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</si>
  <si>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</si>
  <si>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</si>
  <si>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</si>
  <si>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</si>
  <si>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</si>
  <si>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</si>
  <si>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</si>
  <si>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</si>
  <si>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</si>
  <si>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</si>
  <si>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</si>
  <si>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</si>
  <si>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</si>
  <si>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</si>
  <si>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</si>
  <si>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</si>
  <si>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</si>
  <si>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</si>
  <si>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</si>
  <si>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</si>
  <si>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</si>
  <si>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</si>
  <si>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</si>
  <si>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</si>
  <si>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</si>
  <si>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</si>
  <si>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</si>
  <si>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</si>
  <si>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</si>
  <si>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</si>
  <si>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</si>
  <si>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</si>
  <si>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</si>
  <si>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</si>
  <si>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</si>
  <si>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</si>
  <si>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</si>
  <si>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</si>
  <si>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</si>
  <si>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</si>
  <si>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</si>
  <si>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</si>
  <si>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</si>
  <si>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</si>
  <si>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</si>
  <si>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</si>
  <si>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</si>
  <si>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</si>
  <si>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</si>
  <si>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</si>
  <si>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</si>
  <si>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</si>
  <si>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</si>
  <si>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</si>
  <si>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</si>
  <si>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</si>
  <si>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</si>
  <si>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</si>
  <si>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</si>
  <si>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</si>
  <si>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</si>
  <si>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</si>
  <si>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</si>
  <si>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</si>
  <si>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</si>
  <si>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</si>
  <si>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</si>
  <si>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</si>
  <si>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</si>
  <si>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</si>
  <si>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</si>
  <si>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</si>
  <si>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</si>
  <si>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</si>
  <si>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</si>
  <si>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</si>
  <si>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</si>
  <si>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</si>
  <si>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</si>
  <si>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</si>
  <si>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</si>
  <si>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</si>
  <si>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</si>
  <si>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</si>
  <si>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</si>
  <si>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</si>
  <si>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</si>
  <si>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</si>
  <si>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</si>
  <si>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</si>
  <si>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</si>
  <si>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</si>
  <si>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</si>
  <si>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</si>
  <si>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</si>
  <si>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</si>
  <si>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</si>
  <si>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</si>
  <si>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</si>
  <si>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</si>
  <si>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</si>
  <si>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</si>
  <si>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</si>
  <si>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</si>
  <si>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</si>
  <si>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</si>
  <si>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</si>
  <si>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</si>
  <si>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</si>
  <si>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</si>
  <si>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</si>
  <si>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</si>
  <si>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</si>
  <si>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</si>
  <si>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</si>
  <si>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</si>
  <si>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</si>
  <si>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</si>
  <si>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</si>
  <si>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</si>
  <si>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</si>
  <si>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</si>
  <si>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</si>
  <si>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</si>
  <si>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</si>
  <si>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</si>
  <si>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</si>
  <si>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</si>
  <si>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</si>
  <si>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</si>
  <si>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</si>
  <si>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</si>
  <si>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</si>
  <si>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</si>
  <si>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</si>
  <si>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</si>
  <si>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</si>
  <si>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</si>
  <si>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</si>
  <si>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</si>
  <si>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</si>
  <si>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</si>
  <si>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</si>
  <si>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</si>
  <si>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</si>
  <si>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</si>
  <si>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</si>
  <si>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</si>
  <si>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</si>
  <si>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</si>
  <si>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</si>
  <si>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</si>
  <si>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</si>
  <si>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</si>
  <si>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</si>
  <si>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</si>
  <si>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</si>
  <si>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</si>
  <si>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</si>
  <si>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</si>
  <si>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</si>
  <si>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</si>
  <si>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</si>
  <si>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</si>
  <si>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</si>
  <si>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</si>
  <si>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</si>
  <si>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</si>
  <si>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</si>
  <si>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</si>
  <si>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</si>
  <si>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</si>
  <si>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</si>
  <si>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</si>
  <si>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</si>
  <si>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</si>
  <si>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</si>
  <si>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</si>
  <si>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</si>
  <si>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</si>
  <si>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</si>
  <si>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</si>
  <si>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</si>
  <si>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</si>
  <si>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</si>
  <si>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</si>
  <si>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</si>
  <si>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</si>
  <si>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</si>
  <si>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</si>
  <si>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</si>
  <si>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</si>
  <si>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</si>
  <si>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</si>
  <si>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</si>
  <si>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</si>
  <si>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</si>
  <si>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</si>
  <si>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</si>
  <si>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</si>
  <si>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</si>
  <si>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</si>
  <si>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</si>
  <si>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</si>
  <si>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</si>
  <si>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</si>
  <si>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</si>
  <si>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</si>
  <si>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</si>
  <si>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</si>
  <si>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</si>
  <si>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</si>
  <si>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</si>
  <si>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</si>
  <si>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</si>
  <si>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</si>
  <si>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</si>
  <si>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</si>
  <si>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</si>
  <si>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</si>
  <si>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</si>
  <si>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</si>
  <si>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</si>
  <si>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</si>
  <si>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</si>
  <si>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</si>
  <si>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</si>
  <si>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</si>
  <si>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</si>
  <si>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</si>
  <si>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</si>
  <si>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</si>
  <si>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</si>
  <si>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</si>
  <si>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</si>
  <si>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</si>
  <si>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</si>
  <si>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</si>
  <si>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</si>
  <si>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</si>
  <si>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</si>
  <si>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</si>
  <si>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</si>
  <si>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</si>
  <si>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</si>
  <si>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</si>
  <si>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</si>
  <si>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</si>
  <si>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</si>
  <si>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</si>
  <si>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</si>
  <si>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</si>
  <si>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</si>
  <si>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</si>
  <si>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</si>
  <si>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</si>
  <si>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</si>
  <si>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</si>
  <si>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</si>
  <si>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</si>
  <si>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</si>
  <si>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</si>
  <si>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</si>
  <si>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</si>
  <si>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</si>
  <si>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</si>
  <si>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</si>
  <si>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</si>
  <si>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</si>
  <si>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</si>
  <si>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</si>
  <si>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</si>
  <si>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</si>
  <si>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</si>
  <si>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</si>
  <si>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</si>
  <si>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</si>
  <si>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</si>
  <si>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</si>
  <si>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</si>
  <si>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</si>
  <si>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</si>
  <si>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</si>
  <si>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</si>
  <si>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</si>
  <si>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</si>
  <si>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</si>
  <si>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</si>
  <si>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</si>
  <si>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</si>
  <si>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</si>
  <si>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</si>
  <si>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</si>
  <si>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</si>
  <si>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</si>
  <si>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</si>
  <si>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</si>
  <si>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</si>
  <si>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</si>
  <si>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</si>
  <si>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</si>
  <si>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</si>
  <si>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</si>
  <si>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</si>
  <si>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</si>
  <si>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</si>
  <si>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</si>
  <si>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</si>
  <si>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</si>
  <si>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</si>
  <si>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</si>
  <si>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</si>
  <si>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</si>
  <si>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</si>
  <si>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</si>
  <si>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</si>
  <si>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</si>
  <si>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</si>
  <si>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</si>
  <si>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</si>
  <si>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</si>
  <si>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</si>
  <si>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</si>
  <si>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</si>
  <si>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</si>
  <si>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</si>
  <si>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</si>
  <si>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</si>
  <si>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</si>
  <si>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</si>
  <si>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</si>
  <si>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</si>
  <si>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</si>
  <si>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</si>
  <si>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</si>
  <si>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</si>
  <si>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</si>
  <si>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</si>
  <si>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</si>
  <si>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</si>
  <si>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</si>
  <si>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</si>
  <si>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</si>
  <si>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</si>
  <si>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</si>
  <si>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</si>
  <si>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</si>
  <si>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</si>
  <si>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</si>
  <si>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</si>
  <si>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</si>
  <si>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</si>
  <si>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</si>
  <si>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</si>
  <si>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</si>
  <si>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</si>
  <si>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</si>
  <si>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</si>
  <si>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</si>
  <si>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</si>
  <si>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</si>
  <si>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</si>
  <si>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</si>
  <si>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</si>
  <si>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</si>
  <si>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</si>
  <si>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</si>
  <si>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</si>
  <si>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</si>
  <si>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</si>
  <si>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</si>
  <si>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</si>
  <si>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</si>
  <si>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</si>
  <si>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</si>
  <si>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</si>
  <si>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</si>
  <si>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</si>
  <si>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</si>
  <si>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</si>
  <si>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</si>
  <si>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</si>
  <si>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</si>
  <si>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</si>
  <si>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</si>
  <si>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</si>
  <si>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</si>
  <si>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</si>
  <si>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</si>
  <si>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</si>
  <si>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</si>
  <si>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</si>
  <si>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</si>
  <si>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</si>
  <si>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</si>
  <si>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</si>
  <si>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</si>
  <si>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</si>
  <si>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</si>
  <si>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</si>
  <si>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</si>
  <si>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</si>
  <si>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</si>
  <si>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</si>
  <si>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</si>
  <si>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</si>
  <si>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</si>
  <si>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</si>
  <si>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</si>
  <si>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</si>
  <si>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</si>
  <si>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</si>
  <si>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</si>
  <si>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</si>
  <si>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</si>
  <si>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</si>
  <si>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</si>
  <si>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</si>
  <si>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</si>
  <si>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</si>
  <si>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</si>
  <si>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</si>
  <si>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</si>
  <si>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</si>
  <si>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</si>
  <si>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</si>
  <si>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</si>
  <si>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</si>
  <si>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</si>
  <si>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</si>
  <si>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</si>
  <si>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</si>
  <si>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</si>
  <si>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</si>
  <si>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</si>
  <si>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</si>
  <si>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</si>
  <si>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</si>
  <si>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</si>
  <si>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</si>
  <si>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</si>
  <si>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</si>
  <si>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</si>
  <si>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</si>
  <si>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</si>
  <si>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</si>
  <si>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</si>
  <si>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</si>
  <si>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</si>
  <si>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</si>
  <si>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</si>
  <si>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</si>
  <si>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</si>
  <si>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</si>
  <si>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</si>
  <si>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</si>
  <si>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</si>
  <si>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</si>
  <si>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</si>
  <si>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</si>
  <si>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</si>
  <si>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</si>
  <si>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</si>
  <si>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</si>
  <si>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</si>
  <si>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</si>
  <si>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</si>
  <si>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</si>
  <si>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</si>
  <si>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</si>
  <si>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</si>
  <si>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</si>
  <si>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</si>
  <si>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</si>
  <si>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</si>
  <si>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</si>
  <si>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</si>
  <si>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</si>
  <si>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</si>
  <si>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</si>
  <si>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</si>
  <si>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</si>
  <si>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</si>
  <si>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</si>
  <si>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</si>
  <si>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</si>
  <si>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</si>
  <si>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</si>
  <si>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</si>
  <si>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</si>
  <si>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</si>
  <si>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</si>
  <si>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</si>
  <si>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</si>
  <si>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</si>
  <si>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</si>
  <si>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</si>
  <si>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</si>
  <si>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</si>
  <si>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</si>
  <si>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</si>
  <si>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</si>
  <si>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</si>
  <si>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</si>
  <si>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</si>
  <si>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</si>
  <si>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</si>
  <si>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</si>
  <si>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</si>
  <si>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</si>
  <si>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</si>
  <si>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</si>
  <si>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</si>
  <si>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</si>
  <si>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</si>
  <si>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</si>
  <si>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</si>
  <si>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</si>
  <si>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</si>
  <si>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</si>
  <si>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</si>
  <si>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</si>
  <si>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</si>
  <si>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</si>
  <si>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</si>
  <si>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</si>
  <si>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</si>
  <si>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</si>
  <si>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</si>
  <si>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</si>
  <si>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</si>
  <si>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</si>
  <si>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</si>
  <si>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</si>
  <si>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</si>
  <si>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</si>
  <si>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</si>
  <si>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</si>
  <si>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</si>
  <si>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</si>
  <si>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</si>
  <si>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</si>
  <si>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</si>
  <si>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</si>
  <si>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</si>
  <si>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</si>
  <si>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</si>
  <si>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</si>
  <si>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</si>
  <si>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</si>
  <si>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</si>
  <si>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</si>
  <si>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</si>
  <si>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</si>
  <si>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</si>
  <si>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</si>
  <si>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</si>
  <si>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</si>
  <si>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</si>
  <si>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</si>
  <si>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</si>
  <si>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</si>
  <si>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</si>
  <si>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</si>
  <si>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</si>
  <si>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</si>
  <si>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</si>
  <si>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</si>
  <si>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</si>
  <si>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</si>
  <si>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</si>
  <si>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</si>
  <si>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</si>
  <si>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</si>
  <si>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</si>
  <si>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</si>
  <si>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</si>
  <si>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</si>
  <si>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</si>
  <si>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</si>
  <si>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</si>
  <si>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</si>
  <si>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</si>
  <si>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</si>
  <si>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</si>
  <si>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</si>
  <si>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</si>
  <si>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</si>
  <si>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</si>
  <si>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</si>
  <si>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</si>
  <si>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</si>
  <si>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</si>
  <si>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</si>
  <si>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</si>
  <si>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</si>
  <si>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</si>
  <si>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</si>
  <si>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</si>
  <si>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</si>
  <si>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</si>
  <si>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</si>
  <si>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</si>
  <si>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</si>
  <si>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</si>
  <si>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</si>
  <si>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</si>
  <si>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</si>
  <si>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</si>
  <si>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</si>
  <si>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</si>
  <si>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</si>
  <si>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</si>
  <si>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</si>
  <si>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</si>
  <si>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</si>
  <si>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</si>
  <si>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</si>
  <si>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</si>
  <si>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</si>
  <si>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</si>
  <si>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</si>
  <si>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</si>
  <si>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</si>
  <si>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</si>
  <si>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</si>
  <si>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</si>
  <si>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</si>
  <si>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</si>
  <si>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</si>
  <si>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</si>
  <si>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</si>
  <si>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</si>
  <si>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</si>
  <si>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</si>
  <si>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</si>
  <si>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</si>
  <si>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</si>
  <si>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</si>
  <si>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</si>
  <si>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</si>
  <si>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</si>
  <si>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</si>
  <si>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</si>
  <si>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</si>
  <si>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</si>
  <si>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</si>
  <si>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</si>
  <si>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</si>
  <si>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</si>
  <si>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</si>
  <si>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</si>
  <si>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</si>
  <si>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</si>
  <si>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</si>
  <si>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</si>
  <si>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</si>
  <si>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</si>
  <si>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</si>
  <si>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</si>
  <si>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</si>
  <si>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</si>
  <si>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</si>
  <si>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</si>
  <si>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</si>
  <si>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</si>
  <si>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</si>
  <si>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</si>
  <si>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</si>
  <si>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</si>
  <si>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</si>
  <si>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</si>
  <si>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</si>
  <si>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</si>
  <si>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</si>
  <si>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</si>
  <si>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</si>
  <si>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</si>
  <si>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</si>
  <si>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</si>
  <si>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</si>
  <si>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</si>
  <si>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</si>
  <si>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</si>
  <si>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</si>
  <si>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</si>
  <si>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</si>
  <si>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</si>
  <si>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</si>
  <si>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</si>
  <si>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</si>
  <si>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</si>
  <si>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</si>
  <si>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</si>
  <si>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</si>
  <si>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</si>
  <si>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</si>
  <si>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</si>
  <si>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</si>
  <si>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</si>
  <si>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</si>
  <si>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</si>
  <si>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</si>
  <si>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</si>
  <si>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</si>
  <si>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</si>
  <si>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</si>
  <si>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</si>
  <si>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</si>
  <si>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</si>
  <si>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</si>
  <si>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</si>
  <si>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</si>
  <si>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</si>
  <si>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</si>
  <si>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</si>
  <si>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</si>
  <si>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</si>
  <si>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</si>
  <si>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</si>
  <si>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</si>
  <si>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</si>
  <si>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</si>
  <si>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</si>
  <si>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</si>
  <si>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</si>
  <si>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</si>
  <si>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</si>
  <si>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</si>
  <si>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</si>
  <si>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</si>
  <si>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</si>
  <si>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</si>
  <si>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</si>
  <si>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</si>
  <si>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</si>
  <si>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</si>
  <si>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</si>
  <si>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</si>
  <si>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</si>
  <si>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</si>
  <si>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</si>
  <si>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</si>
  <si>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</si>
  <si>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</si>
  <si>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</si>
  <si>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</si>
  <si>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</si>
  <si>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</si>
  <si>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</si>
  <si>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</si>
  <si>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</si>
  <si>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</si>
  <si>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</si>
  <si>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</si>
  <si>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</si>
  <si>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</si>
  <si>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</si>
  <si>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</si>
  <si>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</si>
  <si>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</si>
  <si>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</si>
  <si>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</si>
  <si>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</si>
  <si>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</si>
  <si>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</si>
  <si>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</si>
  <si>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</si>
  <si>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</si>
  <si>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</si>
  <si>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</si>
  <si>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</si>
  <si>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</si>
  <si>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</si>
  <si>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</si>
  <si>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</si>
  <si>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</si>
  <si>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</si>
  <si>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</si>
  <si>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</si>
  <si>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</si>
  <si>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</si>
  <si>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</si>
  <si>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</si>
  <si>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</si>
  <si>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</si>
  <si>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</si>
  <si>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</si>
  <si>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</si>
  <si>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</si>
  <si>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</si>
  <si>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</si>
  <si>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</si>
  <si>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</si>
  <si>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</si>
  <si>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</si>
  <si>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</si>
  <si>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</si>
  <si>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</si>
  <si>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</si>
  <si>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</si>
  <si>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</si>
  <si>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</si>
  <si>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</si>
  <si>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</si>
  <si>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</si>
  <si>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</si>
  <si>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</si>
  <si>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</si>
  <si>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</si>
  <si>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</si>
  <si>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</si>
  <si>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</si>
  <si>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</si>
  <si>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</si>
  <si>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</si>
  <si>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</si>
  <si>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</si>
  <si>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</si>
  <si>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</si>
  <si>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</si>
  <si>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</si>
  <si>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</si>
  <si>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</si>
  <si>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</si>
  <si>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</si>
  <si>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</si>
  <si>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</si>
  <si>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</si>
  <si>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</si>
  <si>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</si>
  <si>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</si>
  <si>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</si>
  <si>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</si>
  <si>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</si>
  <si>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</si>
  <si>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</si>
  <si>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</si>
  <si>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</si>
  <si>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</si>
  <si>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</si>
  <si>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</si>
  <si>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</si>
  <si>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</si>
  <si>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</si>
  <si>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</si>
  <si>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</si>
  <si>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</si>
  <si>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</si>
  <si>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</si>
  <si>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</si>
  <si>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</si>
  <si>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</si>
  <si>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</si>
  <si>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</si>
  <si>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</si>
  <si>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</si>
  <si>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</si>
  <si>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</si>
  <si>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</si>
  <si>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</si>
  <si>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</si>
  <si>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</si>
  <si>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</si>
  <si>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</si>
  <si>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</si>
  <si>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</si>
  <si>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</si>
  <si>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</si>
  <si>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</si>
  <si>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</si>
  <si>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</si>
  <si>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</si>
  <si>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</si>
  <si>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</si>
  <si>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</si>
  <si>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</si>
  <si>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</si>
  <si>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</si>
  <si>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</si>
  <si>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</si>
  <si>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</si>
  <si>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</si>
  <si>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</si>
  <si>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</si>
  <si>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</si>
  <si>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</si>
  <si>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</si>
  <si>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</si>
  <si>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</si>
  <si>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</si>
  <si>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</si>
  <si>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</si>
  <si>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</si>
  <si>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</si>
  <si>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</si>
  <si>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</si>
  <si>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</si>
  <si>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</si>
  <si>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</si>
  <si>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</si>
  <si>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</si>
  <si>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</si>
  <si>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</si>
  <si>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</si>
  <si>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</si>
  <si>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</si>
  <si>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</si>
  <si>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</si>
  <si>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</si>
  <si>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</si>
  <si>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</si>
  <si>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</si>
  <si>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</si>
  <si>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</si>
  <si>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</si>
  <si>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</si>
  <si>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</si>
  <si>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</si>
  <si>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</si>
  <si>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</si>
  <si>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</si>
  <si>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</si>
  <si>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</si>
  <si>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</si>
  <si>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</si>
  <si>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</si>
  <si>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</si>
  <si>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</si>
  <si>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</si>
  <si>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</si>
  <si>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</si>
  <si>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</si>
  <si>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</si>
  <si>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</si>
  <si>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</si>
  <si>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</si>
  <si>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</si>
  <si>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</si>
  <si>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</si>
  <si>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</si>
  <si>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</si>
  <si>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</si>
  <si>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</si>
  <si>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</si>
  <si>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</si>
  <si>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</si>
  <si>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</si>
  <si>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</si>
  <si>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</si>
  <si>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</si>
  <si>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</si>
  <si>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</si>
  <si>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</si>
  <si>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</si>
  <si>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</si>
  <si>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</si>
  <si>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</si>
  <si>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</si>
  <si>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</si>
  <si>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</si>
  <si>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</si>
  <si>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</si>
  <si>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</si>
  <si>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</si>
  <si>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</si>
  <si>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</si>
  <si>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</si>
  <si>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</si>
  <si>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</si>
  <si>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</si>
  <si>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</si>
  <si>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</si>
  <si>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</si>
  <si>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</si>
  <si>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</si>
  <si>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</si>
  <si>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</si>
  <si>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</si>
  <si>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</si>
  <si>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</si>
  <si>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</si>
  <si>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</si>
  <si>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</si>
  <si>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</si>
  <si>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</si>
  <si>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</si>
  <si>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</si>
  <si>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</si>
  <si>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</si>
  <si>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</si>
  <si>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</si>
  <si>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</si>
  <si>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</si>
  <si>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</si>
  <si>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</si>
  <si>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</si>
  <si>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</si>
  <si>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</si>
  <si>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</si>
  <si>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</si>
  <si>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</si>
  <si>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</si>
  <si>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</si>
  <si>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</si>
  <si>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</si>
  <si>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</si>
  <si>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</si>
  <si>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</si>
  <si>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</si>
  <si>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</si>
  <si>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</si>
  <si>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</si>
  <si>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</si>
  <si>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</si>
  <si>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</si>
  <si>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</si>
  <si>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</si>
  <si>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</si>
  <si>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</si>
  <si>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</si>
  <si>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</si>
  <si>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</si>
  <si>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</si>
  <si>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</si>
  <si>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</si>
  <si>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</si>
  <si>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</si>
  <si>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</si>
  <si>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</si>
  <si>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</si>
  <si>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</si>
  <si>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</si>
  <si>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</si>
  <si>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</si>
  <si>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</si>
  <si>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</si>
  <si>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</si>
  <si>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</si>
  <si>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</si>
  <si>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</si>
  <si>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</si>
  <si>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</si>
  <si>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</si>
  <si>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</si>
  <si>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</si>
  <si>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</si>
  <si>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</si>
  <si>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</si>
  <si>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</si>
  <si>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</si>
  <si>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</si>
  <si>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</si>
  <si>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</si>
  <si>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</si>
  <si>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</si>
  <si>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</si>
  <si>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</si>
  <si>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</si>
  <si>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</si>
  <si>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</si>
  <si>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</si>
  <si>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</si>
  <si>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</si>
  <si>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</si>
  <si>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</si>
  <si>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</si>
  <si>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</si>
  <si>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</si>
  <si>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</si>
  <si>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</si>
  <si>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</si>
  <si>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</si>
  <si>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</si>
  <si>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</si>
  <si>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</si>
  <si>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</si>
  <si>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</si>
  <si>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</si>
  <si>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</si>
  <si>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</si>
  <si>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</si>
  <si>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</si>
  <si>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</si>
  <si>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</si>
  <si>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</si>
  <si>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</si>
  <si>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</si>
  <si>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</si>
  <si>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</si>
  <si>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</si>
  <si>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</si>
  <si>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</si>
  <si>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</si>
  <si>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</si>
  <si>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</si>
  <si>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</si>
  <si>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</si>
  <si>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</si>
  <si>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</si>
  <si>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</si>
  <si>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</si>
  <si>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</si>
  <si>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</si>
  <si>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</si>
  <si>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</si>
  <si>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</si>
  <si>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</si>
  <si>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</si>
  <si>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</si>
  <si>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</si>
  <si>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</si>
  <si>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</si>
  <si>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</si>
  <si>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</si>
  <si>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</si>
  <si>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</si>
  <si>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</si>
  <si>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</si>
  <si>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</si>
  <si>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</si>
  <si>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</si>
  <si>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</si>
  <si>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</si>
  <si>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</si>
  <si>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</si>
  <si>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</si>
  <si>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</si>
  <si>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</si>
  <si>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</si>
  <si>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</si>
  <si>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</si>
  <si>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</si>
  <si>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</si>
  <si>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</si>
  <si>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</si>
  <si>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</si>
  <si>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</si>
  <si>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</si>
  <si>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</si>
  <si>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</si>
  <si>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</si>
  <si>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</si>
  <si>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</si>
  <si>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</si>
  <si>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</si>
  <si>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</si>
  <si>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</si>
  <si>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</si>
  <si>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</si>
  <si>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</si>
  <si>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</si>
  <si>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</si>
  <si>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</si>
  <si>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</si>
  <si>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</si>
  <si>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</si>
  <si>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</si>
  <si>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</si>
  <si>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</si>
  <si>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</si>
  <si>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</si>
  <si>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</si>
  <si>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</si>
  <si>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</si>
  <si>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</si>
  <si>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</si>
  <si>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</si>
  <si>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</si>
  <si>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</si>
  <si>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</si>
  <si>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</si>
  <si>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</si>
  <si>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</si>
  <si>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</si>
  <si>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</si>
  <si>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</si>
  <si>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</si>
  <si>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</si>
  <si>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</si>
  <si>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</si>
  <si>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</si>
  <si>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</si>
  <si>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</si>
  <si>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</si>
  <si>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</si>
  <si>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</si>
  <si>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</si>
  <si>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</si>
  <si>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</si>
  <si>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</si>
  <si>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</si>
  <si>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</si>
  <si>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</si>
  <si>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</si>
  <si>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</si>
  <si>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</si>
  <si>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</si>
  <si>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</si>
  <si>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</si>
  <si>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</si>
  <si>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</si>
  <si>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</si>
  <si>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</si>
  <si>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</si>
  <si>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</si>
  <si>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</si>
  <si>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</si>
  <si>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</si>
  <si>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</si>
  <si>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</si>
  <si>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</si>
  <si>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</si>
  <si>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</si>
  <si>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</si>
  <si>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</si>
  <si>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</si>
  <si>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</si>
  <si>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</si>
  <si>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</si>
  <si>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</si>
  <si>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</si>
  <si>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</si>
  <si>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</si>
  <si>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</si>
  <si>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</si>
  <si>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</si>
  <si>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</si>
  <si>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</si>
  <si>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</si>
  <si>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</si>
  <si>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</si>
  <si>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</si>
  <si>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</si>
  <si>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</si>
  <si>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</si>
  <si>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</si>
  <si>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</si>
  <si>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</si>
  <si>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</si>
  <si>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</si>
  <si>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</si>
  <si>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</si>
  <si>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</si>
  <si>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</si>
  <si>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</si>
  <si>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</si>
  <si>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</si>
  <si>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</si>
  <si>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</si>
  <si>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</si>
  <si>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</si>
  <si>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</si>
  <si>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</si>
  <si>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</si>
  <si>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</si>
  <si>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</si>
  <si>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</si>
  <si>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</si>
  <si>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</si>
  <si>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</si>
  <si>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</si>
  <si>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</si>
  <si>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</si>
  <si>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</si>
  <si>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</si>
  <si>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</si>
  <si>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</si>
  <si>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</si>
  <si>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</si>
  <si>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</si>
  <si>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</si>
  <si>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</si>
  <si>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</si>
  <si>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</si>
  <si>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</si>
  <si>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</si>
  <si>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</si>
  <si>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</si>
  <si>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</si>
  <si>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</si>
  <si>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</si>
  <si>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</si>
  <si>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</si>
  <si>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</si>
  <si>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</si>
  <si>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</si>
  <si>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</si>
  <si>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</si>
  <si>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</si>
  <si>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</si>
  <si>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</si>
  <si>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</si>
  <si>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</si>
  <si>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</si>
  <si>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</si>
  <si>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</si>
  <si>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</si>
  <si>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</si>
  <si>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</si>
  <si>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</si>
  <si>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</si>
  <si>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</si>
  <si>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</si>
  <si>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</si>
  <si>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</si>
  <si>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</si>
  <si>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</si>
  <si>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</si>
  <si>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</si>
  <si>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</si>
  <si>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</si>
  <si>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</si>
  <si>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</si>
  <si>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</si>
  <si>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</si>
  <si>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</si>
  <si>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</si>
  <si>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</si>
  <si>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</si>
  <si>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</si>
  <si>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</si>
  <si>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</si>
  <si>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</si>
  <si>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</si>
  <si>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</si>
  <si>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</si>
  <si>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</si>
  <si>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</si>
  <si>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</si>
  <si>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</si>
  <si>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</si>
  <si>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</si>
  <si>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</si>
  <si>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</si>
  <si>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</si>
  <si>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</si>
  <si>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</si>
  <si>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</si>
  <si>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</si>
  <si>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</si>
  <si>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</si>
  <si>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</si>
  <si>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</si>
  <si>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</si>
  <si>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</si>
  <si>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</si>
  <si>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</si>
  <si>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</si>
  <si>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</si>
  <si>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</si>
  <si>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</si>
  <si>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</si>
  <si>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</si>
  <si>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</si>
  <si>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</si>
  <si>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</si>
  <si>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</si>
  <si>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</si>
  <si>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</si>
  <si>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</si>
  <si>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</si>
  <si>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</si>
  <si>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</si>
  <si>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</si>
  <si>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</si>
  <si>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</si>
  <si>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</si>
  <si>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</si>
  <si>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</si>
  <si>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</si>
  <si>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</si>
  <si>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</si>
  <si>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</si>
  <si>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</si>
  <si>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</si>
  <si>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</si>
  <si>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</si>
  <si>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</si>
  <si>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</si>
  <si>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</si>
  <si>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</si>
  <si>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</si>
  <si>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</si>
  <si>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</si>
  <si>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</si>
  <si>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</si>
  <si>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</si>
  <si>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</si>
  <si>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</si>
  <si>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</si>
  <si>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</si>
  <si>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</si>
  <si>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</si>
  <si>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</si>
  <si>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</si>
  <si>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</si>
  <si>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</si>
  <si>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</si>
  <si>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</si>
  <si>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</si>
  <si>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</si>
  <si>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</si>
  <si>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</si>
  <si>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</si>
  <si>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</si>
  <si>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</si>
  <si>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</si>
  <si>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</si>
  <si>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</si>
  <si>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</si>
  <si>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</si>
  <si>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</si>
  <si>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</si>
  <si>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</si>
  <si>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</si>
  <si>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</si>
  <si>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</si>
  <si>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</si>
  <si>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</si>
  <si>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</si>
  <si>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</si>
  <si>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</si>
  <si>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</si>
  <si>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</si>
  <si>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</si>
  <si>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</si>
  <si>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</si>
  <si>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</si>
  <si>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</si>
  <si>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</si>
  <si>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</si>
  <si>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</si>
  <si>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</si>
  <si>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</si>
  <si>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</si>
  <si>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</si>
  <si>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</si>
  <si>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</si>
  <si>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</si>
  <si>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</si>
  <si>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</si>
  <si>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</si>
  <si>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</si>
  <si>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</si>
  <si>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</si>
  <si>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</si>
  <si>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</si>
  <si>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</si>
  <si>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</si>
  <si>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</si>
  <si>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</si>
  <si>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</si>
  <si>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</si>
  <si>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</si>
  <si>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</si>
  <si>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</si>
  <si>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</si>
  <si>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</si>
  <si>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</si>
  <si>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</si>
  <si>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</si>
  <si>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</si>
  <si>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</si>
  <si>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</si>
  <si>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</si>
  <si>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</si>
  <si>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</si>
  <si>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</si>
  <si>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</si>
  <si>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</si>
  <si>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</si>
  <si>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</si>
  <si>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</si>
  <si>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</si>
  <si>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</si>
  <si>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</si>
  <si>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</si>
  <si>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</si>
  <si>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</si>
  <si>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</si>
  <si>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</si>
  <si>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</si>
  <si>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</si>
  <si>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</si>
  <si>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</si>
  <si>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</si>
  <si>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</si>
  <si>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</si>
  <si>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</si>
  <si>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</si>
  <si>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</si>
  <si>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</si>
  <si>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</si>
  <si>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</si>
  <si>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</si>
  <si>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</si>
  <si>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</si>
  <si>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</si>
  <si>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</si>
  <si>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</si>
  <si>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</si>
  <si>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</si>
  <si>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</si>
  <si>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</si>
  <si>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</si>
  <si>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</si>
  <si>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</si>
  <si>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</si>
  <si>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</si>
  <si>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</si>
  <si>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</si>
  <si>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</si>
  <si>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</si>
  <si>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</si>
  <si>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</si>
  <si>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</si>
  <si>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</si>
  <si>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</si>
  <si>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</si>
  <si>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</si>
  <si>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</si>
  <si>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</si>
  <si>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</si>
  <si>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</si>
  <si>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</si>
  <si>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</si>
  <si>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</si>
  <si>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</si>
  <si>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</si>
  <si>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</si>
  <si>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</si>
  <si>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</si>
  <si>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</si>
  <si>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</si>
  <si>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</si>
  <si>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</si>
  <si>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</si>
  <si>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</si>
  <si>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</si>
  <si>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</si>
  <si>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</si>
  <si>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</si>
  <si>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</si>
  <si>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</si>
  <si>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</si>
  <si>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</si>
  <si>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</si>
  <si>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</si>
  <si>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</si>
  <si>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</si>
  <si>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</si>
  <si>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</si>
  <si>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</si>
  <si>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</si>
  <si>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</si>
  <si>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</si>
  <si>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</si>
  <si>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</si>
  <si>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</si>
  <si>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</si>
  <si>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</si>
  <si>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</si>
  <si>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</si>
  <si>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</si>
  <si>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</si>
  <si>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</si>
  <si>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</si>
  <si>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</si>
  <si>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</si>
  <si>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</si>
  <si>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</si>
  <si>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</si>
  <si>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</si>
  <si>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</si>
  <si>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</si>
  <si>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</si>
  <si>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</si>
  <si>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</si>
  <si>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</si>
  <si>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</si>
  <si>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</si>
  <si>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</si>
  <si>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</si>
  <si>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</si>
  <si>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</si>
  <si>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</si>
  <si>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</si>
  <si>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</si>
  <si>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</si>
  <si>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</si>
  <si>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</si>
  <si>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</si>
  <si>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</si>
  <si>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</si>
  <si>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</si>
  <si>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</si>
  <si>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</si>
  <si>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</si>
  <si>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</si>
  <si>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</si>
  <si>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</si>
  <si>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</si>
  <si>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</si>
  <si>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</si>
  <si>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</si>
  <si>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</si>
  <si>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</si>
  <si>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</si>
  <si>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</si>
  <si>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</si>
  <si>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</si>
  <si>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</si>
  <si>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</si>
  <si>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</si>
  <si>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</si>
  <si>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</si>
  <si>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</si>
  <si>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</si>
  <si>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</si>
  <si>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</si>
  <si>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</si>
  <si>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</si>
  <si>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</si>
  <si>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</si>
  <si>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</si>
  <si>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</si>
  <si>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</si>
  <si>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</si>
  <si>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</si>
  <si>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</si>
  <si>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</si>
  <si>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</si>
  <si>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</si>
  <si>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</si>
  <si>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</si>
  <si>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</si>
  <si>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</si>
  <si>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</si>
  <si>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</si>
  <si>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</si>
  <si>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</si>
  <si>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</si>
  <si>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</si>
  <si>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</si>
  <si>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</si>
  <si>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</si>
  <si>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</si>
  <si>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</si>
  <si>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</si>
  <si>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</si>
  <si>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</si>
  <si>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</si>
  <si>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</si>
  <si>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</si>
  <si>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</si>
  <si>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</si>
  <si>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</si>
  <si>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</si>
  <si>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</si>
  <si>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</si>
  <si>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</si>
  <si>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</si>
  <si>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</si>
  <si>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</si>
  <si>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</si>
  <si>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</si>
  <si>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</si>
  <si>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</si>
  <si>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</si>
  <si>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</si>
  <si>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</si>
  <si>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</si>
  <si>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</si>
  <si>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</si>
  <si>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</si>
  <si>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</si>
  <si>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</si>
  <si>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</si>
  <si>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</si>
  <si>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</si>
  <si>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</si>
  <si>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</si>
  <si>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</si>
  <si>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</si>
  <si>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</si>
  <si>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</si>
  <si>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</si>
  <si>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</si>
  <si>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</si>
  <si>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</si>
  <si>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</si>
  <si>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</si>
  <si>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</si>
  <si>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</si>
  <si>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</si>
  <si>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</si>
  <si>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</si>
  <si>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</si>
  <si>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</si>
  <si>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</si>
  <si>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</si>
  <si>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</si>
  <si>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</si>
  <si>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</si>
  <si>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</si>
  <si>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</si>
  <si>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</si>
  <si>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</si>
  <si>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</si>
  <si>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</si>
  <si>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</si>
  <si>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</si>
  <si>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</si>
  <si>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</si>
  <si>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</si>
  <si>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</si>
  <si>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</si>
  <si>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</si>
  <si>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</si>
  <si>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</si>
  <si>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</si>
  <si>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</si>
  <si>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</si>
  <si>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</si>
  <si>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</si>
  <si>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</si>
  <si>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</si>
  <si>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</si>
  <si>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</si>
  <si>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</si>
  <si>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</si>
  <si>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</si>
  <si>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</si>
  <si>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</si>
  <si>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</si>
  <si>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</si>
  <si>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</si>
  <si>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</si>
  <si>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</si>
  <si>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</si>
  <si>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</si>
  <si>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</si>
  <si>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</si>
  <si>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</si>
  <si>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</si>
  <si>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</si>
  <si>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</si>
  <si>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</si>
  <si>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</si>
  <si>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</si>
  <si>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</si>
  <si>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</si>
  <si>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</si>
  <si>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</si>
  <si>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</si>
  <si>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</si>
  <si>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</si>
  <si>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</si>
  <si>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</si>
  <si>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</si>
  <si>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</si>
  <si>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</si>
  <si>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</si>
  <si>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</si>
  <si>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</si>
  <si>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</si>
  <si>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</si>
  <si>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</si>
  <si>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</si>
  <si>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</si>
  <si>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</si>
  <si>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</si>
  <si>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</si>
  <si>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</si>
  <si>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</si>
  <si>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</si>
  <si>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</si>
  <si>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</si>
  <si>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</si>
  <si>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</si>
  <si>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</si>
  <si>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</si>
  <si>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</si>
  <si>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</si>
  <si>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</si>
  <si>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</si>
  <si>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</si>
  <si>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</si>
  <si>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</si>
  <si>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</si>
  <si>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</si>
  <si>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</si>
  <si>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</si>
  <si>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</si>
  <si>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</si>
  <si>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</si>
  <si>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</si>
  <si>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</si>
  <si>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</si>
  <si>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</si>
  <si>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</si>
  <si>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</si>
  <si>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</si>
  <si>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</si>
  <si>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</si>
  <si>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</si>
  <si>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</si>
  <si>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</si>
  <si>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</si>
  <si>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</si>
  <si>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</si>
  <si>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</si>
  <si>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</si>
  <si>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</si>
  <si>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</si>
  <si>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</si>
  <si>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</si>
  <si>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</si>
  <si>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</si>
  <si>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</si>
  <si>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</si>
  <si>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</si>
  <si>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</si>
  <si>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</si>
  <si>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</si>
  <si>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</si>
  <si>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</si>
  <si>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</si>
  <si>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</si>
  <si>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</si>
  <si>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</si>
  <si>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</si>
  <si>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</si>
  <si>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</si>
  <si>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</si>
  <si>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</si>
  <si>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</si>
  <si>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</si>
  <si>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</si>
  <si>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</si>
  <si>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</si>
  <si>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</si>
  <si>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</si>
  <si>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</si>
  <si>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</si>
  <si>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</si>
  <si>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</si>
  <si>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</si>
  <si>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</si>
  <si>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</si>
  <si>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</si>
  <si>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</si>
  <si>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</si>
  <si>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</si>
  <si>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</si>
  <si>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</si>
  <si>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</si>
  <si>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</si>
  <si>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</si>
  <si>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</si>
  <si>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</si>
  <si>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</si>
  <si>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</si>
  <si>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</si>
  <si>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</si>
  <si>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</si>
  <si>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</si>
  <si>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</si>
  <si>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</si>
  <si>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</si>
  <si>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</si>
  <si>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</si>
  <si>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</si>
  <si>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</si>
  <si>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</si>
  <si>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</si>
  <si>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</si>
  <si>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</si>
  <si>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</si>
  <si>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</si>
  <si>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</si>
  <si>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</si>
  <si>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</si>
  <si>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</si>
  <si>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</si>
  <si>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</si>
  <si>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</si>
  <si>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</si>
  <si>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</si>
  <si>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</si>
  <si>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</si>
  <si>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</si>
  <si>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</si>
  <si>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</si>
  <si>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</si>
  <si>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</si>
  <si>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</si>
  <si>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</si>
  <si>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</si>
  <si>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</si>
  <si>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</si>
  <si>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</si>
  <si>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</si>
  <si>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</si>
  <si>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</si>
  <si>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</si>
  <si>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</si>
  <si>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</si>
  <si>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</si>
  <si>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</si>
  <si>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</si>
  <si>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</si>
  <si>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</si>
  <si>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</si>
  <si>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</si>
  <si>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</si>
  <si>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</si>
  <si>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</si>
  <si>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</si>
  <si>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</si>
  <si>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</si>
  <si>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</si>
  <si>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</si>
  <si>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</si>
  <si>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</si>
  <si>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</si>
  <si>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</si>
  <si>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</si>
  <si>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</si>
  <si>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</si>
  <si>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</si>
  <si>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</si>
  <si>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</si>
  <si>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</si>
  <si>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</si>
  <si>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</si>
  <si>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</si>
  <si>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</si>
  <si>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</si>
  <si>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</si>
  <si>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</si>
  <si>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</si>
  <si>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</si>
  <si>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</si>
  <si>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</si>
  <si>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</si>
  <si>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</si>
  <si>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</si>
  <si>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</si>
  <si>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</si>
  <si>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</si>
  <si>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</si>
  <si>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</si>
  <si>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</si>
  <si>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</si>
  <si>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</si>
  <si>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</si>
  <si>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</si>
  <si>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</si>
  <si>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</si>
  <si>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</si>
  <si>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</si>
  <si>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</si>
  <si>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</si>
  <si>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</si>
  <si>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</si>
  <si>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</si>
  <si>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</si>
  <si>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</si>
  <si>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</si>
  <si>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</si>
  <si>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</si>
  <si>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</si>
  <si>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</si>
  <si>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</si>
  <si>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</si>
  <si>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</si>
  <si>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</si>
  <si>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</si>
  <si>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</si>
  <si>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</si>
  <si>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</si>
  <si>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</si>
  <si>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</si>
  <si>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</si>
  <si>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</si>
  <si>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</si>
  <si>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</si>
  <si>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</si>
  <si>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</si>
  <si>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</si>
  <si>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</si>
  <si>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</si>
  <si>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</si>
  <si>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</si>
  <si>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</si>
  <si>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</si>
  <si>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</si>
  <si>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</si>
  <si>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</si>
  <si>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</si>
  <si>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</si>
  <si>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</si>
  <si>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</si>
  <si>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</si>
  <si>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</si>
  <si>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</si>
  <si>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</si>
  <si>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</si>
  <si>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</si>
  <si>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</si>
  <si>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</si>
  <si>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</si>
  <si>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</si>
  <si>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</si>
  <si>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</si>
  <si>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</si>
  <si>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</si>
  <si>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</si>
  <si>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</si>
  <si>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</si>
  <si>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</si>
  <si>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</si>
  <si>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</si>
  <si>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</si>
  <si>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</si>
  <si>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</si>
  <si>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</si>
  <si>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</si>
  <si>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</si>
  <si>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</si>
  <si>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</si>
  <si>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</si>
  <si>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</si>
  <si>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</si>
  <si>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</si>
  <si>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</si>
  <si>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</si>
  <si>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</si>
  <si>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</si>
  <si>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</si>
  <si>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</si>
  <si>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</si>
  <si>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</si>
  <si>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</si>
  <si>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</si>
  <si>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</si>
  <si>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</si>
  <si>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</si>
  <si>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</si>
  <si>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</si>
  <si>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</si>
  <si>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</si>
  <si>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</si>
  <si>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</si>
  <si>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</si>
  <si>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</si>
  <si>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</si>
  <si>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</si>
  <si>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</si>
  <si>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</si>
  <si>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</si>
  <si>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</si>
  <si>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</si>
  <si>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</si>
  <si>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</si>
  <si>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</si>
  <si>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</si>
  <si>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</si>
  <si>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</si>
  <si>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</si>
  <si>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</si>
  <si>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</si>
  <si>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</si>
  <si>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</si>
  <si>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</si>
  <si>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</si>
  <si>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</si>
  <si>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</si>
  <si>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</si>
  <si>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</si>
  <si>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</si>
  <si>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</si>
  <si>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</si>
  <si>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</si>
  <si>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</si>
  <si>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</si>
  <si>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</si>
  <si>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</si>
  <si>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</si>
  <si>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</si>
  <si>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</si>
  <si>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</si>
  <si>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</si>
  <si>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</si>
  <si>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</si>
  <si>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</si>
  <si>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</si>
  <si>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</si>
  <si>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</si>
  <si>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</si>
  <si>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</si>
  <si>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</si>
  <si>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</si>
  <si>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</si>
  <si>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</si>
  <si>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</si>
  <si>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</si>
  <si>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</si>
  <si>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</si>
  <si>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</si>
  <si>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</si>
  <si>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</si>
  <si>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</si>
  <si>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</si>
  <si>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</si>
  <si>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</si>
  <si>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</si>
  <si>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</si>
  <si>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</si>
  <si>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</si>
  <si>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</si>
  <si>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</si>
  <si>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</si>
  <si>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</si>
  <si>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</si>
  <si>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</si>
  <si>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</si>
  <si>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</si>
  <si>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</si>
  <si>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</si>
  <si>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</si>
  <si>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</si>
  <si>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</si>
  <si>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</si>
  <si>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</si>
  <si>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</si>
  <si>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</si>
  <si>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</si>
  <si>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</si>
  <si>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</si>
  <si>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</si>
  <si>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</si>
  <si>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</si>
  <si>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</si>
  <si>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</si>
  <si>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</si>
  <si>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</si>
  <si>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</si>
  <si>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</si>
  <si>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</si>
  <si>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</si>
  <si>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</si>
  <si>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</si>
  <si>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</si>
  <si>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</si>
  <si>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</si>
  <si>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</si>
  <si>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</si>
  <si>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</si>
  <si>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</si>
  <si>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</si>
  <si>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</si>
  <si>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</si>
  <si>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</si>
  <si>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</si>
  <si>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</si>
  <si>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</si>
  <si>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</si>
  <si>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</si>
  <si>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</si>
  <si>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</si>
  <si>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</si>
  <si>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</si>
  <si>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</si>
  <si>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</si>
  <si>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</si>
  <si>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</si>
  <si>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</si>
  <si>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</si>
  <si>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</si>
  <si>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</si>
  <si>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</si>
  <si>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</si>
  <si>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</si>
  <si>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</si>
  <si>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</si>
  <si>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</si>
  <si>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</si>
  <si>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</si>
  <si>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</si>
  <si>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</si>
  <si>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</si>
  <si>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</si>
  <si>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</si>
  <si>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</si>
  <si>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</si>
  <si>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</si>
  <si>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</si>
  <si>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</si>
  <si>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</si>
  <si>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</si>
  <si>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</si>
  <si>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</si>
  <si>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</si>
  <si>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</si>
  <si>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</si>
  <si>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</si>
  <si>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</si>
  <si>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</si>
  <si>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</si>
  <si>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</si>
  <si>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</si>
  <si>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</si>
  <si>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</si>
  <si>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</si>
  <si>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</si>
  <si>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</si>
  <si>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</si>
  <si>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</si>
  <si>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</si>
  <si>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</si>
  <si>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</si>
  <si>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</si>
  <si>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</si>
  <si>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</si>
  <si>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</si>
  <si>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</si>
  <si>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</si>
  <si>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</si>
  <si>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</si>
  <si>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</si>
  <si>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</si>
  <si>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</si>
  <si>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</si>
  <si>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</si>
  <si>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</si>
  <si>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</si>
  <si>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</si>
  <si>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</si>
  <si>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</si>
  <si>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</si>
  <si>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</si>
  <si>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</si>
  <si>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</si>
  <si>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</si>
  <si>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</si>
  <si>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</si>
  <si>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</si>
  <si>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</si>
  <si>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</si>
  <si>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</si>
  <si>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</si>
  <si>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</si>
  <si>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</si>
  <si>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</si>
  <si>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</si>
  <si>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</si>
  <si>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</si>
  <si>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</si>
  <si>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</si>
  <si>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</si>
  <si>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</si>
  <si>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</si>
  <si>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</si>
  <si>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</si>
  <si>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</si>
  <si>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</si>
  <si>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</si>
  <si>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</si>
  <si>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</si>
  <si>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</si>
  <si>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</si>
  <si>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</si>
  <si>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</si>
  <si>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</si>
  <si>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</si>
  <si>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</si>
  <si>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</si>
  <si>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</si>
  <si>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</si>
  <si>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</si>
  <si>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</si>
  <si>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</si>
  <si>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</si>
  <si>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</si>
  <si>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</si>
  <si>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</si>
  <si>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</si>
  <si>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</si>
  <si>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</si>
  <si>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</si>
  <si>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</si>
  <si>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</si>
  <si>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</si>
  <si>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</si>
  <si>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</si>
  <si>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</si>
  <si>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</si>
  <si>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</si>
  <si>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</si>
  <si>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</si>
  <si>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</si>
  <si>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</si>
  <si>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</si>
  <si>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</si>
  <si>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</si>
  <si>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</si>
  <si>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</si>
  <si>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</si>
  <si>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</si>
  <si>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</si>
  <si>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</si>
  <si>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</si>
  <si>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</si>
  <si>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</si>
  <si>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</si>
  <si>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</si>
  <si>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</si>
  <si>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</si>
  <si>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</si>
  <si>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</si>
  <si>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</si>
  <si>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</si>
  <si>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</si>
  <si>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</si>
  <si>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</si>
  <si>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</si>
  <si>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</si>
  <si>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</si>
  <si>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</si>
  <si>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</si>
  <si>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</si>
  <si>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</si>
  <si>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</si>
  <si>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</si>
  <si>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</si>
  <si>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</si>
  <si>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</si>
  <si>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</si>
  <si>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</si>
  <si>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</si>
  <si>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</si>
  <si>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</si>
  <si>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</si>
  <si>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</si>
  <si>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</si>
  <si>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</si>
  <si>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</si>
  <si>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</si>
  <si>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</si>
  <si>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</si>
  <si>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</si>
  <si>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</si>
  <si>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</si>
  <si>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</si>
  <si>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</si>
  <si>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</si>
  <si>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</si>
  <si>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</si>
  <si>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</si>
  <si>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</si>
  <si>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</si>
  <si>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</si>
  <si>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</si>
  <si>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</si>
  <si>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</si>
  <si>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</si>
  <si>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</si>
  <si>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</si>
  <si>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</si>
  <si>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</si>
  <si>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</si>
  <si>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</si>
  <si>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</si>
  <si>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</si>
  <si>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</si>
  <si>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</si>
  <si>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</si>
  <si>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</si>
  <si>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</si>
  <si>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</si>
  <si>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</si>
  <si>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</si>
  <si>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</si>
  <si>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</si>
  <si>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</si>
  <si>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</si>
  <si>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</si>
  <si>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</si>
  <si>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</si>
  <si>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</si>
  <si>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</si>
  <si>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</si>
  <si>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</si>
  <si>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</si>
  <si>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</si>
  <si>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</si>
  <si>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</si>
  <si>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</si>
  <si>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</si>
  <si>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</si>
  <si>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</si>
  <si>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</si>
  <si>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</si>
  <si>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</si>
  <si>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</si>
  <si>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</si>
  <si>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</si>
  <si>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</si>
  <si>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</si>
  <si>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</si>
  <si>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</si>
  <si>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</si>
  <si>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</si>
  <si>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</si>
  <si>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</si>
  <si>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</si>
  <si>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</si>
  <si>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</si>
  <si>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</si>
  <si>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</si>
  <si>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</si>
  <si>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</si>
  <si>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</si>
  <si>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</si>
  <si>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</si>
  <si>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</si>
  <si>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</si>
  <si>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</si>
  <si>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</si>
  <si>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</si>
  <si>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</si>
  <si>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</si>
  <si>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</si>
  <si>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</si>
  <si>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</si>
  <si>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</si>
  <si>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</si>
  <si>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</si>
  <si>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</si>
  <si>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</si>
  <si>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</si>
  <si>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</si>
  <si>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</si>
  <si>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</si>
  <si>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</si>
  <si>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</si>
  <si>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</si>
  <si>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</si>
  <si>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</si>
  <si>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</si>
  <si>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</si>
  <si>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</si>
  <si>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</si>
  <si>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</si>
  <si>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</si>
  <si>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</si>
  <si>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</si>
  <si>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</si>
  <si>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</si>
  <si>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</si>
  <si>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</si>
  <si>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</si>
  <si>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</si>
  <si>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</si>
  <si>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</si>
  <si>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</si>
  <si>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</si>
  <si>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</si>
  <si>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</si>
  <si>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</si>
  <si>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</si>
  <si>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</si>
  <si>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</si>
  <si>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</si>
  <si>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</si>
  <si>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</si>
  <si>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</si>
  <si>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</si>
  <si>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</si>
  <si>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</si>
  <si>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</si>
  <si>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</si>
  <si>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</si>
  <si>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</si>
  <si>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</si>
  <si>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</si>
  <si>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</si>
  <si>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</si>
  <si>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</si>
  <si>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</si>
  <si>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</si>
  <si>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</si>
  <si>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</si>
  <si>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</si>
  <si>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</si>
  <si>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</si>
  <si>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</si>
  <si>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</si>
  <si>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</si>
  <si>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</si>
  <si>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</si>
  <si>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</si>
  <si>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</si>
  <si>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</si>
  <si>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</si>
  <si>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</si>
  <si>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</si>
  <si>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</si>
  <si>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</si>
  <si>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</si>
  <si>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</si>
  <si>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</si>
  <si>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</si>
  <si>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</si>
  <si>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</si>
  <si>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</si>
  <si>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</si>
  <si>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</si>
  <si>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</si>
  <si>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</si>
  <si>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</si>
  <si>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</si>
  <si>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</si>
  <si>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</si>
  <si>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</si>
  <si>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</si>
  <si>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</si>
  <si>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</si>
  <si>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</si>
  <si>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</si>
  <si>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</si>
  <si>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</si>
  <si>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</si>
  <si>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</si>
  <si>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</si>
  <si>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</si>
  <si>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</si>
  <si>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</si>
  <si>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</si>
  <si>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</si>
  <si>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</si>
  <si>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</si>
  <si>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</si>
  <si>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</si>
  <si>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</si>
  <si>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</si>
  <si>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</si>
  <si>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</si>
  <si>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</si>
  <si>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</si>
  <si>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</si>
  <si>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</si>
  <si>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</si>
  <si>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</si>
  <si>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</si>
  <si>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</si>
  <si>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</si>
  <si>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</si>
  <si>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</si>
  <si>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</si>
  <si>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</si>
  <si>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</si>
  <si>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</si>
  <si>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</si>
  <si>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</si>
  <si>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</si>
  <si>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</si>
  <si>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</si>
  <si>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</si>
  <si>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</si>
  <si>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</si>
  <si>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</si>
  <si>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</si>
  <si>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</si>
  <si>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</si>
  <si>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</si>
  <si>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</si>
  <si>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</si>
  <si>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</si>
  <si>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</si>
  <si>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</si>
  <si>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</si>
  <si>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</si>
  <si>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</si>
  <si>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</si>
  <si>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</si>
  <si>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</si>
  <si>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</si>
  <si>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</si>
  <si>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</si>
  <si>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</si>
  <si>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</si>
  <si>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</si>
  <si>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</si>
  <si>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</si>
  <si>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</si>
  <si>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</si>
  <si>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</si>
  <si>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</si>
  <si>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</si>
  <si>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</si>
  <si>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</si>
  <si>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</si>
  <si>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</si>
  <si>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</si>
  <si>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</si>
  <si>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</si>
  <si>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</si>
  <si>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</si>
  <si>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</si>
  <si>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</si>
  <si>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</si>
  <si>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</si>
  <si>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</si>
  <si>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</si>
  <si>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</si>
  <si>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</si>
  <si>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</si>
  <si>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</si>
  <si>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</si>
  <si>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</si>
  <si>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</si>
  <si>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</si>
  <si>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</si>
  <si>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</si>
  <si>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</si>
  <si>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</si>
  <si>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</si>
  <si>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</si>
  <si>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</si>
  <si>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</si>
  <si>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</si>
  <si>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</si>
  <si>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</si>
  <si>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</si>
  <si>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</si>
  <si>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</si>
  <si>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</si>
  <si>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</si>
  <si>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</si>
  <si>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</si>
  <si>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</si>
  <si>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</si>
  <si>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</si>
  <si>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</si>
  <si>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</si>
  <si>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</si>
  <si>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</si>
  <si>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</si>
  <si>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</si>
  <si>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</si>
  <si>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</si>
  <si>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</si>
  <si>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</si>
  <si>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</si>
  <si>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</si>
  <si>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</si>
  <si>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</si>
  <si>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</si>
  <si>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</si>
  <si>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</si>
  <si>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</si>
  <si>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</si>
  <si>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</si>
  <si>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</si>
  <si>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</si>
  <si>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</si>
  <si>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</si>
  <si>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</si>
  <si>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</si>
  <si>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</si>
  <si>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</si>
  <si>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</si>
  <si>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</si>
  <si>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</si>
  <si>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</si>
  <si>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</si>
  <si>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</si>
  <si>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</si>
  <si>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</si>
  <si>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</si>
  <si>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</si>
  <si>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</si>
  <si>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</si>
  <si>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</si>
  <si>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</si>
  <si>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</si>
  <si>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</si>
  <si>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</si>
  <si>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</si>
  <si>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</si>
  <si>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</si>
  <si>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</si>
  <si>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</si>
  <si>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</si>
  <si>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</si>
  <si>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</si>
  <si>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</si>
  <si>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</si>
  <si>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</si>
  <si>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</si>
  <si>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</si>
  <si>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</si>
  <si>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</si>
  <si>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</si>
  <si>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</si>
  <si>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</si>
  <si>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</si>
  <si>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</si>
  <si>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</si>
  <si>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</si>
  <si>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</si>
  <si>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</si>
  <si>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</si>
  <si>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</si>
  <si>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</si>
  <si>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</si>
  <si>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</si>
  <si>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</si>
  <si>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</si>
  <si>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</si>
  <si>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</si>
  <si>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</si>
  <si>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</si>
  <si>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</si>
  <si>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</si>
  <si>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</si>
  <si>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</si>
  <si>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</si>
  <si>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</si>
  <si>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</si>
  <si>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</si>
  <si>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</si>
  <si>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</si>
  <si>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</si>
  <si>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</si>
  <si>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</si>
  <si>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</si>
  <si>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</si>
  <si>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</si>
  <si>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</si>
  <si>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</si>
  <si>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</si>
  <si>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</si>
  <si>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</si>
  <si>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</si>
  <si>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</si>
  <si>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</si>
  <si>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</si>
  <si>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</si>
  <si>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</si>
  <si>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</si>
  <si>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</si>
  <si>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</si>
  <si>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</si>
  <si>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</si>
  <si>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</si>
  <si>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</si>
  <si>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</si>
  <si>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</si>
  <si>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</si>
  <si>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</si>
  <si>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</si>
  <si>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</si>
  <si>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</si>
  <si>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</si>
  <si>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</si>
  <si>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</si>
  <si>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</si>
  <si>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</si>
  <si>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</si>
  <si>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</si>
  <si>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</si>
  <si>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</si>
  <si>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</si>
  <si>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</si>
  <si>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</si>
  <si>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</si>
  <si>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</si>
  <si>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</si>
  <si>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</si>
  <si>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</si>
  <si>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</si>
  <si>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</si>
  <si>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</si>
  <si>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</si>
  <si>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</si>
  <si>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</si>
  <si>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</si>
  <si>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</si>
  <si>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</si>
  <si>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</si>
  <si>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</si>
  <si>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</si>
  <si>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</si>
  <si>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</si>
  <si>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</si>
  <si>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</si>
  <si>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</si>
  <si>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</si>
  <si>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</si>
  <si>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</si>
  <si>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</si>
  <si>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</si>
  <si>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</si>
  <si>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</si>
  <si>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</si>
  <si>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</si>
  <si>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</si>
  <si>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</si>
  <si>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</si>
  <si>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</si>
  <si>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</si>
  <si>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</si>
  <si>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</si>
  <si>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</si>
  <si>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</si>
  <si>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</si>
  <si>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</si>
  <si>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</si>
  <si>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</si>
  <si>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</si>
  <si>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</si>
  <si>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</si>
  <si>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</si>
  <si>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</si>
  <si>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</si>
  <si>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</si>
  <si>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</si>
  <si>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</si>
  <si>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</si>
  <si>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</si>
  <si>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</si>
  <si>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</si>
  <si>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</si>
  <si>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</si>
  <si>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</si>
  <si>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</si>
  <si>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</si>
  <si>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</si>
  <si>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</si>
  <si>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</si>
  <si>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</si>
  <si>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</si>
  <si>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</si>
  <si>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</si>
  <si>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</si>
  <si>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</si>
  <si>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</si>
  <si>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</si>
  <si>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</si>
  <si>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</si>
  <si>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</si>
  <si>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</si>
  <si>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</si>
  <si>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</si>
  <si>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</si>
  <si>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</si>
  <si>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</si>
  <si>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</si>
  <si>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</si>
  <si>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</si>
  <si>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</si>
  <si>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</si>
  <si>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</si>
  <si>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</si>
  <si>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</si>
  <si>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</si>
  <si>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</si>
  <si>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</si>
  <si>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</si>
  <si>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</si>
  <si>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</si>
  <si>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</si>
  <si>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</si>
  <si>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</si>
  <si>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</si>
  <si>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</si>
  <si>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</si>
  <si>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</si>
  <si>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</si>
  <si>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</si>
  <si>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</si>
  <si>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</si>
  <si>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</si>
  <si>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</si>
  <si>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</si>
  <si>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</si>
  <si>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</si>
  <si>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</si>
  <si>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</si>
  <si>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</si>
  <si>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</si>
  <si>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</si>
  <si>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</si>
  <si>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</si>
  <si>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</si>
  <si>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</si>
  <si>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</si>
  <si>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</si>
  <si>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</si>
  <si>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</si>
  <si>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</si>
  <si>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</si>
  <si>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</si>
  <si>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</si>
  <si>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</si>
  <si>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</si>
  <si>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</si>
  <si>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</si>
  <si>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</si>
  <si>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</si>
  <si>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</si>
  <si>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</si>
  <si>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</si>
  <si>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</si>
  <si>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</si>
  <si>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</si>
  <si>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</si>
  <si>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</si>
  <si>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</si>
  <si>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</si>
  <si>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</si>
  <si>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</si>
  <si>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</si>
  <si>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</si>
  <si>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</si>
  <si>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</si>
  <si>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</si>
  <si>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</si>
  <si>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</si>
  <si>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</si>
  <si>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</si>
  <si>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</si>
  <si>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</si>
  <si>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</si>
  <si>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</si>
  <si>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</si>
  <si>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</si>
  <si>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</si>
  <si>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</si>
  <si>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</si>
  <si>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</si>
  <si>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</si>
  <si>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</si>
  <si>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</si>
  <si>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</si>
  <si>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</si>
  <si>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</si>
  <si>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</si>
  <si>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</si>
  <si>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</si>
  <si>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</si>
  <si>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</si>
  <si>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</si>
  <si>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</si>
  <si>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</si>
  <si>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</si>
  <si>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</si>
  <si>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</si>
  <si>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</si>
  <si>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</si>
  <si>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</si>
  <si>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</si>
  <si>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</si>
  <si>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</si>
  <si>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</si>
  <si>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</si>
  <si>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</si>
  <si>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</si>
  <si>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</si>
  <si>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</si>
  <si>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</si>
  <si>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</si>
  <si>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</si>
  <si>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</si>
  <si>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</si>
  <si>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</si>
  <si>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</si>
  <si>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</si>
  <si>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</si>
  <si>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</si>
  <si>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</si>
  <si>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</si>
  <si>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</si>
  <si>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</si>
  <si>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</si>
  <si>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</si>
  <si>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</si>
  <si>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</si>
  <si>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</si>
  <si>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</si>
  <si>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</si>
  <si>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</si>
  <si>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</si>
  <si>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</si>
  <si>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</si>
  <si>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</si>
  <si>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</si>
  <si>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</si>
  <si>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</si>
  <si>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</si>
  <si>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</si>
  <si>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</si>
  <si>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</si>
  <si>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</si>
  <si>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</si>
  <si>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</si>
  <si>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</si>
  <si>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</si>
  <si>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</si>
  <si>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</si>
  <si>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</si>
  <si>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</si>
  <si>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</si>
  <si>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</si>
  <si>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</si>
  <si>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</si>
  <si>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</si>
  <si>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</si>
  <si>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</si>
  <si>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</si>
  <si>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</si>
  <si>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</si>
  <si>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</si>
  <si>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</si>
  <si>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</si>
  <si>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</si>
  <si>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</si>
  <si>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</si>
  <si>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</si>
  <si>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</si>
  <si>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</si>
  <si>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</si>
  <si>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</si>
  <si>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</si>
  <si>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</si>
  <si>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</si>
  <si>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</si>
  <si>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</si>
  <si>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</si>
  <si>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</si>
  <si>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</si>
  <si>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</si>
  <si>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</si>
  <si>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</si>
  <si>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</si>
  <si>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</si>
  <si>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</si>
  <si>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</si>
  <si>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</si>
  <si>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</si>
  <si>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</si>
  <si>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</si>
  <si>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</si>
  <si>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</si>
  <si>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</si>
  <si>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</si>
  <si>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</si>
  <si>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</si>
  <si>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</si>
  <si>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</si>
  <si>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</si>
  <si>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</si>
  <si>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</si>
  <si>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</si>
  <si>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</si>
  <si>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</si>
  <si>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</si>
  <si>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</si>
  <si>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</si>
  <si>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</si>
  <si>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</si>
  <si>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</si>
  <si>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</si>
  <si>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</si>
  <si>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</si>
  <si>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</si>
  <si>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</si>
  <si>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</si>
  <si>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</si>
  <si>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</si>
  <si>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</si>
  <si>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</si>
  <si>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</si>
  <si>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</si>
  <si>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</si>
  <si>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</si>
  <si>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</si>
  <si>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</si>
  <si>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</si>
  <si>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</si>
  <si>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</si>
  <si>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</si>
  <si>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</si>
  <si>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</si>
  <si>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</si>
  <si>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</si>
  <si>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</si>
  <si>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</si>
  <si>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</si>
  <si>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</si>
  <si>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</si>
  <si>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</si>
  <si>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</si>
  <si>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</si>
  <si>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</si>
  <si>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</si>
  <si>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</si>
  <si>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</si>
  <si>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</si>
  <si>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</si>
  <si>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</si>
  <si>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</si>
  <si>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</si>
  <si>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</si>
  <si>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</si>
  <si>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</si>
  <si>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</si>
  <si>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</si>
  <si>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</si>
  <si>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</si>
  <si>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</si>
  <si>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</si>
  <si>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</si>
  <si>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</si>
  <si>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</si>
  <si>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</si>
  <si>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</si>
  <si>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</si>
  <si>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</si>
  <si>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</si>
  <si>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</si>
  <si>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</si>
  <si>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</si>
  <si>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</si>
  <si>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</si>
  <si>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</si>
  <si>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</si>
  <si>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</si>
  <si>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</si>
  <si>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</si>
  <si>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</si>
  <si>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</si>
  <si>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</si>
  <si>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</si>
  <si>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</si>
  <si>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</si>
  <si>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</si>
  <si>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</si>
  <si>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</si>
  <si>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</si>
  <si>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</si>
  <si>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</si>
  <si>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</si>
  <si>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</si>
  <si>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</si>
  <si>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</si>
  <si>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</si>
  <si>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</si>
  <si>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</si>
  <si>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</si>
  <si>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</si>
  <si>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</si>
  <si>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</si>
  <si>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</si>
  <si>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</si>
  <si>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</si>
  <si>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</si>
  <si>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</si>
  <si>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</si>
  <si>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</si>
  <si>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</si>
  <si>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</si>
  <si>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</si>
  <si>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</si>
  <si>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</si>
  <si>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</si>
  <si>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</si>
  <si>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</si>
  <si>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</si>
  <si>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</si>
  <si>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</si>
  <si>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</si>
  <si>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</si>
  <si>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</si>
  <si>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</si>
  <si>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</si>
  <si>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</si>
  <si>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</si>
  <si>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</si>
  <si>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</si>
  <si>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</si>
  <si>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</si>
  <si>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</si>
  <si>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</si>
  <si>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</si>
  <si>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</si>
  <si>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</si>
  <si>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</si>
  <si>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</si>
  <si>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</si>
  <si>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</si>
  <si>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</si>
  <si>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</si>
  <si>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</si>
  <si>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</si>
  <si>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</si>
  <si>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</si>
  <si>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</si>
  <si>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</si>
  <si>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</si>
  <si>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</si>
  <si>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</si>
  <si>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</si>
  <si>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</si>
  <si>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</si>
  <si>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</si>
  <si>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</si>
  <si>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</si>
  <si>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</si>
  <si>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</si>
  <si>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</si>
  <si>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</si>
  <si>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</si>
  <si>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</si>
  <si>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</si>
  <si>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</si>
  <si>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</si>
  <si>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</si>
  <si>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</si>
  <si>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</si>
  <si>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</si>
  <si>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</si>
  <si>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</si>
  <si>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</si>
  <si>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</si>
  <si>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</si>
  <si>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</si>
  <si>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</si>
  <si>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</si>
  <si>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</si>
  <si>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</si>
  <si>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</si>
  <si>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</si>
  <si>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</si>
  <si>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</si>
  <si>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</si>
  <si>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</si>
  <si>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</si>
  <si>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</si>
  <si>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</si>
  <si>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</si>
  <si>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</si>
  <si>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</si>
  <si>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</si>
  <si>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</si>
  <si>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</si>
  <si>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</si>
  <si>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</si>
  <si>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</si>
  <si>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</si>
  <si>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</si>
  <si>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</si>
  <si>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</si>
  <si>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</si>
  <si>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</si>
  <si>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</si>
  <si>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</si>
  <si>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</si>
  <si>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</si>
  <si>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</si>
  <si>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</si>
  <si>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</si>
  <si>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</si>
  <si>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</si>
  <si>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</si>
  <si>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</si>
  <si>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</si>
  <si>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</si>
  <si>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</si>
  <si>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</si>
  <si>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</si>
  <si>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</si>
  <si>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</si>
  <si>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</si>
  <si>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</si>
  <si>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</si>
  <si>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</si>
  <si>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</si>
  <si>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</si>
  <si>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</si>
  <si>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</si>
  <si>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</si>
  <si>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</si>
  <si>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</si>
  <si>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</si>
  <si>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</si>
  <si>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</si>
  <si>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</si>
  <si>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</si>
  <si>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</si>
  <si>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</si>
  <si>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</si>
  <si>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</si>
  <si>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</si>
  <si>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</si>
  <si>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</si>
  <si>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</si>
  <si>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</si>
  <si>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</si>
  <si>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</si>
  <si>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</si>
  <si>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</si>
  <si>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</si>
  <si>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</si>
  <si>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</si>
  <si>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</si>
  <si>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</si>
  <si>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</si>
  <si>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</si>
  <si>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</si>
  <si>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</si>
  <si>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</si>
  <si>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</si>
  <si>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</si>
  <si>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</si>
  <si>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</si>
  <si>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</si>
  <si>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</si>
  <si>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</si>
  <si>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</si>
  <si>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</si>
  <si>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</si>
  <si>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</si>
  <si>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</si>
  <si>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</si>
  <si>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</si>
  <si>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</si>
  <si>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</si>
  <si>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</si>
  <si>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</si>
  <si>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</si>
  <si>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</si>
  <si>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</si>
  <si>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</si>
  <si>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</si>
  <si>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</si>
  <si>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</si>
  <si>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</si>
  <si>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</si>
  <si>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</si>
  <si>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</si>
  <si>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</si>
  <si>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</si>
  <si>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</si>
  <si>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</si>
  <si>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</si>
  <si>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</si>
  <si>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</si>
  <si>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</si>
  <si>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</si>
  <si>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</si>
  <si>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</si>
  <si>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</si>
  <si>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</si>
  <si>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</si>
  <si>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</si>
  <si>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</si>
  <si>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</si>
  <si>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</si>
  <si>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</si>
  <si>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</si>
  <si>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</si>
  <si>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</si>
  <si>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</si>
  <si>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</si>
  <si>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</si>
  <si>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</si>
  <si>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</si>
  <si>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</si>
  <si>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</si>
  <si>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</si>
  <si>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</si>
  <si>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</si>
  <si>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</si>
  <si>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</si>
  <si>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</si>
  <si>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</si>
  <si>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</si>
  <si>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</si>
  <si>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</si>
  <si>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</si>
  <si>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</si>
  <si>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</si>
  <si>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</si>
  <si>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</si>
  <si>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</si>
  <si>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</si>
  <si>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</si>
  <si>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</si>
  <si>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</si>
  <si>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</si>
  <si>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</si>
  <si>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</si>
  <si>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</si>
  <si>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</si>
  <si>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</si>
  <si>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</si>
  <si>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</si>
  <si>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</si>
  <si>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</si>
  <si>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</si>
  <si>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</si>
  <si>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</si>
  <si>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</si>
  <si>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</si>
  <si>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</si>
  <si>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</si>
  <si>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</si>
  <si>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</si>
  <si>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</si>
  <si>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</si>
  <si>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</si>
  <si>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</si>
  <si>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</si>
  <si>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</si>
  <si>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</si>
  <si>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</si>
  <si>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</si>
  <si>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</si>
  <si>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</si>
  <si>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</si>
  <si>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</si>
  <si>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</si>
  <si>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</si>
  <si>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</si>
  <si>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</si>
  <si>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</si>
  <si>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</si>
  <si>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</si>
  <si>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</si>
  <si>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</si>
  <si>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</si>
  <si>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</si>
  <si>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</si>
  <si>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</si>
  <si>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</si>
  <si>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</si>
  <si>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</si>
  <si>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</si>
  <si>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</si>
  <si>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</si>
  <si>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</si>
  <si>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</si>
  <si>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</si>
  <si>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</si>
  <si>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</si>
  <si>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</si>
  <si>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</si>
  <si>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</si>
  <si>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</si>
  <si>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</si>
  <si>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</si>
  <si>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</si>
  <si>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</si>
  <si>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</si>
  <si>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</si>
  <si>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</si>
  <si>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</si>
  <si>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</si>
  <si>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</si>
  <si>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</si>
  <si>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</si>
  <si>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</si>
  <si>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</si>
  <si>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</si>
  <si>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</si>
  <si>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</si>
  <si>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</si>
  <si>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</si>
  <si>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</si>
  <si>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</si>
  <si>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</si>
  <si>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</si>
  <si>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</si>
  <si>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</si>
  <si>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</si>
  <si>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</si>
  <si>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</si>
  <si>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</si>
  <si>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</si>
  <si>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</si>
  <si>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</si>
  <si>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</si>
  <si>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</si>
  <si>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</si>
  <si>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</si>
  <si>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</si>
  <si>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</si>
  <si>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</si>
  <si>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</si>
  <si>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</si>
  <si>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</si>
  <si>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</si>
  <si>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</si>
  <si>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</si>
  <si>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</si>
  <si>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</si>
  <si>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</si>
  <si>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</si>
  <si>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</si>
  <si>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</si>
  <si>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</si>
  <si>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</si>
  <si>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</si>
  <si>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</si>
  <si>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</si>
  <si>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</si>
  <si>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</si>
  <si>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</si>
  <si>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</si>
  <si>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</si>
  <si>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</si>
  <si>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</si>
  <si>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</si>
  <si>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</si>
  <si>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</si>
  <si>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</si>
  <si>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</si>
  <si>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</si>
  <si>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</si>
  <si>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</si>
  <si>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</si>
  <si>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</si>
  <si>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</si>
  <si>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</si>
  <si>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</si>
  <si>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</si>
  <si>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</si>
  <si>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</si>
  <si>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</si>
  <si>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</si>
  <si>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</si>
  <si>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</si>
  <si>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</si>
  <si>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</si>
  <si>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</si>
  <si>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</si>
  <si>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</si>
  <si>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</si>
  <si>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</si>
  <si>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</si>
  <si>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</si>
  <si>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</si>
  <si>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</si>
  <si>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</si>
  <si>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</si>
  <si>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</si>
  <si>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</si>
  <si>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</si>
  <si>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</si>
  <si>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</si>
  <si>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</si>
  <si>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</si>
  <si>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</si>
  <si>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</si>
  <si>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</si>
  <si>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</si>
  <si>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</si>
  <si>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</si>
  <si>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</si>
  <si>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</si>
  <si>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</si>
  <si>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</si>
  <si>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</si>
  <si>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</si>
  <si>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</si>
  <si>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</si>
  <si>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</si>
  <si>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</si>
  <si>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</si>
  <si>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</si>
  <si>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</si>
  <si>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</si>
  <si>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</si>
  <si>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</si>
  <si>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</si>
  <si>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</si>
  <si>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</si>
  <si>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</si>
  <si>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</si>
  <si>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</si>
  <si>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</si>
  <si>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</si>
  <si>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</si>
  <si>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</si>
  <si>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</si>
  <si>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</si>
  <si>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</si>
  <si>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</si>
  <si>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</si>
  <si>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</si>
  <si>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</si>
  <si>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</si>
  <si>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</si>
  <si>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</si>
  <si>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</si>
  <si>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</si>
  <si>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</si>
  <si>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</si>
  <si>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</si>
  <si>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</si>
  <si>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</si>
  <si>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</si>
  <si>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</si>
  <si>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</si>
  <si>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</si>
  <si>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</si>
  <si>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</si>
  <si>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</si>
  <si>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</si>
  <si>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</si>
  <si>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</si>
  <si>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</si>
  <si>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</si>
  <si>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</si>
  <si>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</si>
  <si>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</si>
  <si>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</si>
  <si>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</si>
  <si>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</si>
  <si>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</si>
  <si>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</si>
  <si>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</si>
  <si>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</si>
  <si>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</si>
  <si>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</si>
  <si>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</si>
  <si>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</si>
  <si>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</si>
  <si>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</si>
  <si>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</si>
  <si>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</si>
  <si>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</si>
  <si>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</si>
  <si>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</si>
  <si>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</si>
  <si>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</si>
  <si>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</si>
  <si>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</si>
  <si>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</si>
  <si>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</si>
  <si>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</si>
  <si>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</si>
  <si>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</si>
  <si>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</si>
  <si>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</si>
  <si>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</si>
  <si>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</si>
  <si>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</si>
  <si>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</si>
  <si>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</si>
  <si>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</si>
  <si>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</si>
  <si>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</si>
  <si>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</si>
  <si>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</si>
  <si>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</si>
  <si>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</si>
  <si>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</si>
  <si>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</si>
  <si>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</si>
  <si>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</si>
  <si>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</si>
  <si>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</si>
  <si>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</si>
  <si>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</si>
  <si>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</si>
  <si>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</si>
  <si>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</si>
  <si>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</si>
  <si>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</si>
  <si>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</si>
  <si>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</si>
  <si>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</si>
  <si>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</si>
  <si>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</si>
  <si>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</si>
  <si>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</si>
  <si>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</si>
  <si>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</si>
  <si>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</si>
  <si>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</si>
  <si>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</si>
  <si>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</si>
  <si>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</si>
  <si>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</si>
  <si>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</si>
  <si>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</si>
  <si>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</si>
  <si>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</si>
  <si>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</si>
  <si>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</si>
  <si>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</si>
  <si>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</si>
  <si>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</si>
  <si>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</si>
  <si>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</si>
  <si>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</si>
  <si>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</si>
  <si>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</si>
  <si>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</si>
  <si>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</si>
  <si>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</si>
  <si>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</si>
  <si>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</si>
  <si>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</si>
  <si>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</si>
  <si>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</si>
  <si>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</si>
  <si>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</si>
  <si>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</si>
  <si>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</si>
  <si>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</si>
  <si>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</si>
  <si>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</si>
  <si>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</si>
  <si>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</si>
  <si>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</si>
  <si>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</si>
  <si>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</si>
  <si>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</si>
  <si>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</si>
  <si>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</si>
  <si>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</si>
  <si>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</si>
  <si>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</si>
  <si>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</si>
  <si>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</si>
  <si>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</si>
  <si>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</si>
  <si>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</si>
  <si>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</si>
  <si>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</si>
  <si>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</si>
  <si>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</si>
  <si>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</si>
  <si>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</si>
  <si>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</si>
  <si>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</si>
  <si>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</si>
  <si>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</si>
  <si>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</si>
  <si>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</si>
  <si>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</si>
  <si>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</si>
  <si>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</si>
  <si>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</si>
  <si>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</si>
  <si>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</si>
  <si>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</si>
  <si>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</si>
  <si>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</si>
  <si>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</si>
  <si>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</si>
  <si>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</si>
  <si>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</si>
  <si>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</si>
  <si>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</si>
  <si>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</si>
  <si>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</si>
  <si>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</si>
  <si>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</si>
  <si>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</si>
  <si>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</si>
  <si>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</si>
  <si>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</si>
  <si>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</si>
  <si>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</si>
  <si>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</si>
  <si>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</si>
  <si>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</si>
  <si>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</si>
  <si>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</si>
  <si>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</si>
  <si>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</si>
  <si>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</si>
  <si>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</si>
  <si>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</si>
  <si>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</si>
  <si>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</si>
  <si>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</si>
  <si>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</si>
  <si>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</si>
  <si>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</si>
  <si>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</si>
  <si>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</si>
  <si>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</si>
  <si>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</si>
  <si>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</si>
  <si>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</si>
  <si>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</si>
  <si>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</si>
  <si>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</si>
  <si>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</si>
  <si>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</si>
  <si>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</si>
  <si>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</si>
  <si>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</si>
  <si>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</si>
  <si>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</si>
  <si>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</si>
  <si>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</si>
  <si>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</si>
  <si>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</si>
  <si>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</si>
  <si>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</si>
  <si>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</si>
  <si>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</si>
  <si>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</si>
  <si>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</si>
  <si>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</si>
  <si>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</si>
  <si>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</si>
  <si>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</si>
  <si>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</si>
  <si>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</si>
  <si>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</si>
  <si>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</si>
  <si>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</si>
  <si>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</si>
  <si>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</si>
  <si>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</si>
  <si>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</si>
  <si>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</si>
  <si>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</si>
  <si>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</si>
  <si>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</si>
  <si>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</si>
  <si>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</si>
  <si>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</si>
  <si>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</si>
  <si>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</si>
  <si>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</si>
  <si>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</si>
  <si>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</si>
  <si>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</si>
  <si>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</si>
  <si>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</si>
  <si>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</si>
  <si>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</si>
  <si>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</si>
  <si>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</si>
  <si>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</si>
  <si>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</si>
  <si>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</si>
  <si>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</si>
  <si>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</si>
  <si>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</si>
  <si>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</si>
  <si>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</si>
  <si>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</si>
  <si>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</si>
  <si>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</si>
  <si>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</si>
  <si>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</si>
  <si>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</si>
  <si>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</si>
  <si>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</si>
  <si>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</si>
  <si>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</si>
  <si>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</si>
  <si>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</si>
  <si>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</si>
  <si>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</si>
  <si>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</si>
  <si>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</si>
  <si>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</si>
  <si>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</si>
  <si>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</si>
  <si>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</si>
  <si>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</si>
  <si>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</si>
  <si>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</si>
  <si>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</si>
  <si>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</si>
  <si>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</si>
  <si>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</si>
  <si>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</si>
  <si>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</si>
  <si>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</si>
  <si>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</si>
  <si>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</si>
  <si>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</si>
  <si>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</si>
  <si>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</si>
  <si>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</si>
  <si>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</si>
  <si>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</si>
  <si>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</si>
  <si>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</si>
  <si>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</si>
  <si>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</si>
  <si>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</si>
  <si>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</si>
  <si>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</si>
  <si>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</si>
  <si>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</si>
  <si>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</si>
  <si>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</si>
  <si>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</si>
  <si>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</si>
  <si>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</si>
  <si>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</si>
  <si>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</si>
  <si>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</si>
  <si>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</si>
  <si>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</si>
  <si>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</si>
  <si>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</si>
  <si>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</si>
  <si>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</si>
  <si>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</si>
  <si>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</si>
  <si>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</si>
  <si>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</si>
  <si>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</si>
  <si>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</si>
  <si>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</si>
  <si>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</si>
  <si>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</si>
  <si>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</si>
  <si>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</si>
  <si>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</si>
  <si>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</si>
  <si>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</si>
  <si>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</si>
  <si>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</si>
  <si>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</si>
  <si>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</si>
  <si>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</si>
  <si>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</si>
  <si>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</si>
  <si>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</si>
  <si>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</si>
  <si>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</si>
  <si>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</si>
  <si>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</si>
  <si>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</si>
  <si>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</si>
  <si>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</si>
  <si>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</si>
  <si>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</si>
  <si>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</si>
  <si>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</si>
  <si>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</si>
  <si>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</si>
  <si>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</si>
  <si>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</si>
  <si>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</si>
  <si>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</si>
  <si>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</si>
  <si>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</si>
  <si>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</si>
  <si>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</si>
  <si>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</si>
  <si>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</si>
  <si>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</si>
  <si>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</si>
  <si>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</si>
  <si>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</si>
  <si>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</si>
  <si>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</si>
  <si>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</si>
  <si>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</si>
  <si>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</si>
  <si>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</si>
  <si>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</si>
  <si>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</si>
  <si>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</si>
  <si>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</si>
  <si>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</si>
  <si>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</si>
  <si>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</si>
  <si>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</si>
  <si>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</si>
  <si>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</si>
  <si>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</si>
  <si>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</si>
  <si>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</si>
  <si>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</si>
  <si>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</si>
  <si>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</si>
  <si>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</si>
  <si>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</si>
  <si>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</si>
  <si>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</si>
  <si>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</si>
  <si>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</si>
  <si>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</si>
  <si>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</si>
  <si>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</si>
  <si>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</si>
  <si>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</si>
  <si>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</si>
  <si>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</si>
  <si>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</si>
  <si>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</si>
  <si>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</si>
  <si>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</si>
  <si>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</si>
  <si>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</si>
  <si>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</si>
  <si>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</si>
  <si>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</si>
  <si>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</si>
  <si>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</si>
  <si>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</si>
  <si>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</si>
  <si>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</si>
  <si>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</si>
  <si>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</si>
  <si>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</si>
  <si>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</si>
  <si>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</si>
  <si>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</si>
  <si>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</si>
  <si>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</si>
  <si>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</si>
  <si>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</si>
  <si>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</si>
  <si>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</si>
  <si>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</si>
  <si>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</si>
  <si>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</si>
  <si>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</si>
  <si>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</si>
  <si>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</si>
  <si>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</si>
  <si>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</si>
  <si>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</si>
  <si>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</si>
  <si>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</si>
  <si>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</si>
  <si>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</si>
  <si>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</si>
  <si>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</si>
  <si>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</si>
  <si>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</si>
  <si>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</si>
  <si>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</si>
  <si>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</si>
  <si>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</si>
  <si>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</si>
  <si>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</si>
  <si>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</si>
  <si>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</si>
  <si>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</si>
  <si>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</si>
  <si>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</si>
  <si>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</si>
  <si>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</si>
  <si>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</si>
  <si>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</si>
  <si>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</si>
  <si>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</si>
  <si>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</si>
  <si>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</si>
  <si>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</si>
  <si>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</si>
  <si>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</si>
  <si>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</si>
  <si>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</si>
  <si>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</si>
  <si>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</si>
  <si>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</si>
  <si>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</si>
  <si>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</si>
  <si>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</si>
  <si>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</si>
  <si>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</si>
  <si>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</si>
  <si>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</si>
  <si>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</si>
  <si>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</si>
  <si>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</si>
  <si>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</si>
  <si>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</si>
  <si>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</si>
  <si>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</si>
  <si>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</si>
  <si>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</si>
  <si>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</si>
  <si>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</si>
  <si>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</si>
  <si>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</si>
  <si>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</si>
  <si>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</si>
  <si>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</si>
  <si>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</si>
  <si>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</si>
  <si>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</si>
  <si>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</si>
  <si>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</si>
  <si>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</si>
  <si>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</si>
  <si>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</si>
  <si>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</si>
  <si>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</si>
  <si>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</si>
  <si>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</si>
  <si>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</si>
  <si>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</si>
  <si>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</si>
  <si>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</si>
  <si>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</si>
  <si>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</si>
  <si>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</si>
  <si>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</si>
  <si>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</si>
  <si>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</si>
  <si>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</si>
  <si>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</si>
  <si>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</si>
  <si>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</si>
  <si>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</si>
  <si>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</si>
  <si>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</si>
  <si>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</si>
  <si>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</si>
  <si>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</si>
  <si>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</si>
  <si>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</si>
  <si>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</si>
  <si>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</si>
  <si>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</si>
  <si>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</si>
  <si>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</si>
  <si>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</si>
  <si>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</si>
  <si>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</si>
  <si>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</si>
  <si>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</si>
  <si>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</si>
  <si>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</si>
  <si>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</si>
  <si>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</si>
  <si>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</si>
  <si>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</si>
  <si>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</si>
  <si>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</si>
  <si>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</si>
  <si>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</si>
  <si>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</si>
  <si>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</si>
  <si>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</si>
  <si>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</si>
  <si>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</si>
  <si>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</si>
  <si>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</si>
  <si>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</si>
  <si>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</si>
  <si>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</si>
  <si>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</si>
  <si>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</si>
  <si>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</si>
  <si>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</si>
  <si>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</si>
  <si>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</si>
  <si>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</si>
  <si>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</si>
  <si>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</si>
  <si>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</si>
  <si>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</si>
  <si>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</si>
  <si>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</si>
  <si>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</si>
  <si>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</si>
  <si>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</si>
  <si>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</si>
  <si>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</si>
  <si>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</si>
  <si>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</si>
  <si>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</si>
  <si>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</si>
  <si>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</si>
  <si>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</si>
  <si>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</si>
  <si>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</si>
  <si>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</si>
  <si>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</si>
  <si>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</si>
  <si>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</si>
  <si>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</si>
  <si>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</si>
  <si>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</si>
  <si>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</si>
  <si>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</si>
  <si>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</si>
  <si>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</si>
  <si>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</si>
  <si>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</si>
  <si>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</si>
  <si>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</si>
  <si>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</si>
  <si>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</si>
  <si>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</si>
  <si>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</si>
  <si>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</si>
  <si>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</si>
  <si>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</si>
  <si>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</si>
  <si>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</si>
  <si>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</si>
  <si>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</si>
  <si>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</si>
  <si>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</si>
  <si>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</si>
  <si>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</si>
  <si>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</si>
  <si>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</si>
  <si>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</si>
  <si>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</si>
  <si>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</si>
  <si>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</si>
  <si>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</si>
  <si>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</si>
  <si>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</si>
  <si>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</si>
  <si>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</si>
  <si>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</si>
  <si>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</si>
  <si>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</si>
  <si>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</si>
  <si>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</si>
  <si>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</si>
  <si>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</si>
  <si>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</si>
  <si>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</si>
  <si>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</si>
  <si>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</si>
  <si>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</si>
  <si>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</si>
  <si>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</si>
  <si>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</si>
  <si>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</si>
  <si>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</si>
  <si>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</si>
  <si>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</si>
  <si>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</si>
  <si>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</si>
  <si>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</si>
  <si>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</si>
  <si>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</si>
  <si>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</si>
  <si>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</si>
  <si>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</si>
  <si>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</si>
  <si>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</si>
  <si>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</si>
  <si>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</si>
  <si>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</si>
  <si>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</si>
  <si>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</si>
  <si>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</si>
  <si>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</si>
  <si>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</si>
  <si>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</si>
  <si>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</si>
  <si>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</si>
  <si>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</si>
  <si>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</si>
  <si>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</si>
  <si>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</si>
  <si>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</si>
  <si>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</si>
  <si>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</si>
  <si>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</si>
  <si>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</si>
  <si>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</si>
  <si>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</si>
  <si>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</si>
  <si>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</si>
  <si>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</si>
  <si>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</si>
  <si>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</si>
  <si>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</si>
  <si>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</si>
  <si>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</si>
  <si>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</si>
  <si>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</si>
  <si>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</si>
  <si>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</si>
  <si>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</si>
  <si>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</si>
  <si>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</si>
  <si>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</si>
  <si>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</si>
  <si>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</si>
  <si>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</si>
  <si>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</si>
  <si>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</si>
  <si>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</si>
  <si>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</si>
  <si>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</si>
  <si>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</si>
  <si>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</si>
  <si>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</si>
  <si>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</si>
  <si>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</si>
  <si>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</si>
  <si>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</si>
  <si>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</si>
  <si>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</si>
  <si>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</si>
  <si>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</si>
  <si>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</si>
  <si>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</si>
  <si>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</si>
  <si>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</si>
  <si>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</si>
  <si>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</si>
  <si>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</si>
  <si>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</si>
  <si>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</si>
  <si>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</si>
  <si>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</si>
  <si>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</si>
  <si>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</si>
  <si>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</si>
  <si>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</si>
  <si>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</si>
  <si>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</si>
  <si>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</si>
  <si>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</si>
  <si>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</si>
  <si>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</si>
  <si>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</si>
  <si>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</si>
  <si>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</si>
  <si>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</si>
  <si>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</si>
  <si>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</si>
  <si>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</si>
  <si>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</si>
  <si>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</si>
  <si>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</si>
  <si>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</si>
  <si>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</si>
  <si>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</si>
  <si>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</si>
  <si>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</si>
  <si>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</si>
  <si>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</si>
  <si>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</si>
  <si>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</si>
  <si>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</si>
  <si>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</si>
  <si>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</si>
  <si>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</si>
  <si>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</si>
  <si>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</si>
  <si>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</si>
  <si>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</si>
  <si>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</si>
  <si>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</si>
  <si>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</si>
  <si>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</si>
  <si>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</si>
  <si>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</si>
  <si>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</si>
  <si>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</si>
  <si>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</si>
  <si>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</si>
  <si>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</si>
  <si>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</si>
  <si>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</si>
  <si>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</si>
  <si>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</si>
  <si>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</si>
  <si>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</si>
  <si>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</si>
  <si>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</si>
  <si>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</si>
  <si>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</si>
  <si>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</si>
  <si>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</si>
  <si>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</si>
  <si>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</si>
  <si>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</si>
  <si>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</si>
  <si>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</si>
  <si>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</si>
  <si>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</si>
  <si>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</si>
  <si>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</si>
  <si>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</si>
  <si>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</si>
  <si>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</si>
  <si>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</si>
  <si>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</si>
  <si>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</si>
  <si>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</si>
  <si>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</si>
  <si>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</si>
  <si>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</si>
  <si>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</si>
  <si>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</si>
  <si>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</si>
  <si>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</si>
  <si>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</si>
  <si>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</si>
  <si>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</si>
  <si>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</si>
  <si>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</si>
  <si>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</si>
  <si>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</si>
  <si>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</si>
  <si>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</si>
  <si>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</si>
  <si>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</si>
  <si>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</si>
  <si>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</si>
  <si>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</si>
  <si>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</si>
  <si>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</si>
  <si>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</si>
  <si>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</si>
  <si>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</si>
  <si>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</si>
  <si>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</si>
  <si>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</si>
  <si>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</si>
  <si>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</si>
  <si>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</si>
  <si>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</si>
  <si>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</si>
  <si>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</si>
  <si>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</si>
  <si>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</si>
  <si>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</si>
  <si>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</si>
  <si>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</si>
  <si>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</si>
  <si>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</si>
  <si>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</si>
  <si>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</si>
  <si>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</si>
  <si>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</si>
  <si>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</si>
  <si>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</si>
  <si>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</si>
  <si>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</si>
  <si>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</si>
  <si>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</si>
  <si>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</si>
  <si>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</si>
  <si>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</si>
  <si>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</si>
  <si>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</si>
  <si>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</si>
  <si>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</si>
  <si>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</si>
  <si>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</si>
  <si>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</si>
  <si>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</si>
  <si>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</si>
  <si>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</si>
  <si>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</si>
  <si>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</si>
  <si>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</si>
  <si>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</si>
  <si>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</si>
  <si>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</si>
  <si>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</si>
  <si>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</si>
  <si>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</si>
  <si>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</si>
  <si>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</si>
  <si>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</si>
  <si>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</si>
  <si>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</si>
  <si>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</si>
  <si>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</si>
  <si>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</si>
  <si>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</si>
  <si>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</si>
  <si>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</si>
  <si>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</si>
  <si>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</si>
  <si>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</si>
  <si>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</si>
  <si>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</si>
  <si>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</si>
  <si>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</si>
  <si>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</si>
  <si>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</si>
  <si>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</si>
  <si>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</si>
  <si>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</si>
  <si>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</si>
  <si>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</si>
  <si>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</si>
  <si>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</si>
  <si>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</si>
  <si>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</si>
  <si>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</si>
  <si>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</si>
  <si>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</si>
  <si>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</si>
  <si>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</si>
  <si>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</si>
  <si>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</si>
  <si>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</si>
  <si>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</si>
  <si>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</si>
  <si>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</si>
  <si>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</si>
  <si>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</si>
  <si>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</si>
  <si>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</si>
  <si>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</si>
  <si>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</si>
  <si>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</si>
  <si>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</si>
  <si>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</si>
  <si>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</si>
  <si>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</si>
  <si>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</si>
  <si>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</si>
  <si>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</si>
  <si>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</si>
  <si>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</si>
  <si>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</si>
  <si>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</si>
  <si>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</si>
  <si>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</si>
  <si>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</si>
  <si>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</si>
  <si>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</si>
  <si>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</si>
  <si>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</si>
  <si>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</si>
  <si>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</si>
  <si>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</si>
  <si>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</si>
  <si>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</si>
  <si>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</si>
  <si>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</si>
  <si>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</si>
  <si>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</si>
  <si>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</si>
  <si>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</si>
  <si>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</si>
  <si>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</si>
  <si>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</si>
  <si>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</si>
  <si>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</si>
  <si>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</si>
  <si>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</si>
  <si>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</si>
  <si>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</si>
  <si>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</si>
  <si>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</si>
  <si>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</si>
  <si>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</si>
  <si>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</si>
  <si>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</si>
  <si>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</si>
  <si>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</si>
  <si>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</si>
  <si>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</si>
  <si>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</si>
  <si>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</si>
  <si>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</si>
  <si>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</si>
  <si>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</si>
  <si>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</si>
  <si>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</si>
  <si>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</si>
  <si>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</si>
  <si>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</si>
  <si>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</si>
  <si>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</si>
  <si>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</si>
  <si>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</si>
  <si>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</si>
  <si>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</si>
  <si>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</si>
  <si>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</si>
  <si>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</si>
  <si>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</si>
  <si>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</si>
  <si>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</si>
  <si>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</si>
  <si>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</si>
  <si>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</si>
  <si>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</si>
  <si>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</si>
  <si>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</si>
  <si>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</si>
  <si>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</si>
  <si>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</si>
  <si>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</si>
  <si>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</si>
  <si>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</si>
  <si>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</si>
  <si>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</si>
  <si>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</si>
  <si>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</si>
  <si>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</si>
  <si>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</si>
  <si>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</si>
  <si>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</si>
  <si>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</si>
  <si>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</si>
  <si>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</si>
  <si>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</si>
  <si>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</si>
  <si>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</si>
  <si>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</si>
  <si>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</si>
  <si>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</si>
  <si>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</si>
  <si>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</si>
  <si>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</si>
  <si>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</si>
  <si>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</si>
  <si>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</si>
  <si>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</si>
  <si>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</si>
  <si>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</si>
  <si>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</si>
  <si>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</si>
  <si>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</si>
  <si>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</si>
  <si>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</si>
  <si>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</si>
  <si>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</si>
  <si>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</si>
  <si>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</si>
  <si>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</si>
  <si>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</si>
  <si>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</si>
  <si>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</si>
  <si>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</si>
  <si>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</si>
  <si>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</si>
  <si>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</si>
  <si>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</si>
  <si>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</si>
  <si>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</si>
  <si>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</si>
  <si>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</si>
  <si>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</si>
  <si>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</si>
  <si>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</si>
  <si>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</si>
  <si>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</si>
  <si>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</si>
  <si>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</si>
  <si>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</si>
  <si>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</si>
  <si>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</si>
  <si>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</si>
  <si>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</si>
  <si>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</si>
  <si>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</si>
  <si>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</si>
  <si>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</si>
  <si>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</si>
  <si>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</si>
  <si>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</si>
  <si>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</si>
  <si>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</si>
  <si>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</si>
  <si>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</si>
  <si>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</si>
  <si>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</si>
  <si>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</si>
  <si>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</si>
  <si>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</si>
  <si>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</si>
  <si>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</si>
  <si>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</si>
  <si>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</si>
  <si>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</si>
  <si>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</si>
  <si>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</si>
  <si>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</si>
  <si>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</si>
  <si>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</si>
  <si>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</si>
  <si>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</si>
  <si>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</si>
  <si>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</si>
  <si>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</si>
  <si>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</si>
  <si>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</si>
  <si>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</si>
  <si>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</si>
  <si>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</si>
  <si>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</si>
  <si>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</si>
  <si>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</si>
  <si>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</si>
  <si>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</si>
  <si>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</si>
  <si>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</si>
  <si>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</si>
  <si>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</si>
  <si>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</si>
  <si>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</si>
  <si>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</si>
  <si>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</si>
  <si>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</si>
  <si>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</si>
  <si>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</si>
  <si>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</si>
  <si>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</si>
  <si>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</si>
  <si>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</si>
  <si>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</si>
  <si>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</si>
  <si>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</si>
  <si>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</si>
  <si>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</si>
  <si>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</si>
  <si>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</si>
  <si>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</si>
  <si>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</si>
  <si>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</si>
  <si>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</si>
  <si>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</si>
  <si>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</si>
  <si>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</si>
  <si>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</si>
  <si>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</si>
  <si>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</si>
  <si>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</si>
  <si>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</si>
  <si>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</si>
  <si>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</si>
  <si>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</si>
  <si>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</si>
  <si>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</si>
  <si>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</si>
  <si>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</si>
  <si>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</si>
  <si>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</si>
  <si>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</si>
  <si>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</si>
  <si>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</si>
  <si>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</si>
  <si>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</si>
  <si>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</si>
  <si>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</si>
  <si>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</si>
  <si>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</si>
  <si>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</si>
  <si>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</si>
  <si>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</si>
  <si>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</si>
  <si>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</si>
  <si>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</si>
  <si>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</si>
  <si>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</si>
  <si>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</si>
  <si>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</si>
  <si>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</si>
  <si>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</si>
  <si>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</si>
  <si>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</si>
  <si>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</si>
  <si>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</si>
  <si>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</si>
  <si>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</si>
  <si>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</si>
  <si>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</si>
  <si>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</si>
  <si>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</si>
  <si>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</si>
  <si>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</si>
  <si>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</si>
  <si>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</si>
  <si>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</si>
  <si>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</si>
  <si>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</si>
  <si>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</si>
  <si>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</si>
  <si>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</si>
  <si>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</si>
  <si>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</si>
  <si>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</si>
  <si>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</si>
  <si>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</si>
  <si>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</si>
  <si>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</si>
  <si>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</si>
  <si>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</si>
  <si>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</si>
  <si>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</si>
  <si>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</si>
  <si>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</si>
  <si>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</si>
  <si>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</si>
  <si>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</si>
  <si>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</si>
  <si>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</si>
  <si>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</si>
  <si>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</si>
  <si>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</si>
  <si>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</si>
  <si>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</si>
  <si>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</si>
  <si>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</si>
  <si>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</si>
  <si>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</si>
  <si>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</si>
  <si>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</si>
  <si>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</si>
  <si>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</si>
  <si>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</si>
  <si>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</si>
  <si>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</si>
  <si>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</si>
  <si>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</si>
  <si>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</si>
  <si>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</si>
  <si>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</si>
  <si>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</si>
  <si>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</si>
  <si>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</si>
  <si>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</si>
  <si>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</si>
  <si>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</si>
  <si>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</si>
  <si>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</si>
  <si>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</si>
  <si>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</si>
  <si>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</si>
  <si>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</si>
  <si>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</si>
  <si>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</si>
  <si>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</si>
  <si>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</si>
  <si>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</si>
  <si>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</si>
  <si>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</si>
  <si>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</si>
  <si>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</si>
  <si>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</si>
  <si>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</si>
  <si>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</si>
  <si>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</si>
  <si>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</si>
  <si>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</si>
  <si>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</si>
  <si>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</si>
  <si>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</si>
  <si>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</si>
  <si>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</si>
  <si>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</si>
  <si>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</si>
  <si>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</si>
  <si>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</si>
  <si>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</si>
  <si>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</si>
  <si>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</si>
  <si>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</si>
  <si>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</si>
  <si>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</si>
  <si>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</si>
  <si>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</si>
  <si>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</si>
  <si>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</si>
  <si>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</si>
  <si>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</si>
  <si>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</si>
  <si>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</si>
  <si>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</si>
  <si>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</si>
  <si>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</si>
  <si>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</si>
  <si>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</si>
  <si>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</si>
  <si>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</si>
  <si>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</si>
  <si>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</si>
  <si>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</si>
  <si>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</si>
  <si>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</si>
  <si>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</si>
  <si>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</si>
  <si>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</si>
  <si>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</si>
  <si>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</si>
  <si>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</si>
  <si>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</si>
  <si>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</si>
  <si>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</si>
  <si>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</si>
  <si>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</si>
  <si>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</si>
  <si>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</si>
  <si>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</si>
  <si>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</si>
  <si>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</si>
  <si>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</si>
  <si>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</si>
  <si>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</si>
  <si>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</si>
  <si>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</si>
  <si>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</si>
  <si>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</si>
  <si>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</si>
  <si>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</si>
  <si>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</si>
  <si>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</si>
  <si>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</si>
  <si>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</si>
  <si>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</si>
  <si>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</si>
  <si>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</si>
  <si>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</si>
  <si>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</si>
  <si>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</si>
  <si>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</si>
  <si>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</si>
  <si>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</si>
  <si>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</si>
  <si>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</si>
  <si>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</si>
  <si>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</si>
  <si>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</si>
  <si>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</si>
  <si>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</si>
  <si>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</si>
  <si>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</si>
  <si>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</si>
  <si>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</si>
  <si>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</si>
  <si>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</si>
  <si>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</si>
  <si>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</si>
  <si>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</si>
  <si>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</si>
  <si>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</si>
  <si>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</si>
  <si>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</si>
  <si>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</si>
  <si>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</si>
  <si>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</si>
  <si>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</si>
  <si>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</si>
  <si>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</si>
  <si>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</si>
  <si>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</si>
  <si>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</si>
  <si>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</si>
  <si>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</si>
  <si>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</si>
  <si>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</si>
  <si>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</si>
  <si>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</si>
  <si>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</si>
  <si>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</si>
  <si>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</si>
  <si>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</si>
  <si>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</si>
  <si>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</si>
  <si>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</si>
  <si>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</si>
  <si>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</si>
  <si>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</si>
  <si>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</si>
  <si>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</si>
  <si>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</si>
  <si>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</si>
  <si>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</si>
  <si>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</si>
  <si>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</si>
  <si>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</si>
  <si>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</si>
  <si>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</si>
  <si>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</si>
  <si>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</si>
  <si>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</si>
  <si>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</si>
  <si>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</si>
  <si>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</si>
  <si>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</si>
  <si>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</si>
  <si>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</si>
  <si>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</si>
  <si>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</si>
  <si>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</si>
  <si>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</si>
  <si>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</si>
  <si>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</si>
  <si>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</si>
  <si>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</si>
  <si>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</si>
  <si>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</si>
  <si>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</si>
  <si>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</si>
  <si>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</si>
  <si>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</si>
  <si>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</si>
  <si>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</si>
  <si>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</si>
  <si>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</si>
  <si>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</si>
  <si>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</si>
  <si>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</si>
  <si>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</si>
  <si>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</si>
  <si>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</si>
  <si>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</si>
  <si>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</si>
  <si>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</si>
  <si>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</si>
  <si>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</si>
  <si>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</si>
  <si>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</si>
  <si>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</si>
  <si>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</si>
  <si>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</si>
  <si>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</si>
  <si>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</si>
  <si>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</si>
  <si>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</si>
  <si>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</si>
  <si>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</si>
  <si>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</si>
  <si>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</si>
  <si>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</si>
  <si>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</si>
  <si>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</si>
  <si>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</si>
  <si>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</si>
  <si>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</si>
  <si>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</si>
  <si>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</si>
  <si>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</si>
  <si>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</si>
  <si>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</si>
  <si>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</si>
  <si>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</si>
  <si>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</si>
  <si>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</si>
  <si>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</si>
  <si>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</si>
  <si>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</si>
  <si>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</si>
  <si>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</si>
  <si>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</si>
  <si>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</si>
  <si>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</si>
  <si>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</si>
  <si>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</si>
  <si>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</si>
  <si>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</si>
  <si>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</si>
  <si>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</si>
  <si>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</si>
  <si>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</si>
  <si>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</si>
  <si>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</si>
  <si>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</si>
  <si>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</si>
  <si>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</si>
  <si>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</si>
  <si>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</si>
  <si>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</si>
  <si>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</si>
  <si>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</si>
  <si>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</si>
  <si>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</si>
  <si>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</si>
  <si>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</si>
  <si>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</si>
  <si>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</si>
  <si>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</si>
  <si>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</si>
  <si>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</si>
  <si>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</si>
  <si>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</si>
  <si>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</si>
  <si>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</si>
  <si>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</si>
  <si>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</si>
  <si>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</si>
  <si>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</si>
  <si>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</si>
  <si>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</si>
  <si>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</si>
  <si>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</si>
  <si>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</si>
  <si>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</si>
  <si>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</si>
  <si>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</si>
  <si>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</si>
  <si>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</si>
  <si>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</si>
  <si>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</si>
  <si>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</si>
  <si>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</si>
  <si>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</si>
  <si>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</si>
  <si>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</si>
  <si>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</si>
  <si>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</si>
  <si>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</si>
  <si>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</si>
  <si>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</si>
  <si>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</si>
  <si>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</si>
  <si>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</si>
  <si>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</si>
  <si>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</si>
  <si>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</si>
  <si>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</si>
  <si>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</si>
  <si>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</si>
  <si>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</si>
  <si>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</si>
  <si>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</si>
  <si>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</si>
  <si>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</si>
  <si>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</si>
  <si>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</si>
  <si>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</si>
  <si>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</si>
  <si>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</si>
  <si>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</si>
  <si>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</si>
  <si>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</si>
  <si>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</si>
  <si>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</si>
  <si>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</si>
  <si>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</si>
  <si>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</si>
  <si>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</si>
  <si>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</si>
  <si>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</si>
  <si>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</si>
  <si>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</si>
  <si>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</si>
  <si>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</si>
  <si>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</si>
  <si>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</si>
  <si>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</si>
  <si>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</si>
  <si>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</si>
  <si>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</si>
  <si>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</si>
  <si>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</si>
  <si>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</si>
  <si>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</si>
  <si>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</si>
  <si>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</si>
  <si>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</si>
  <si>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</si>
  <si>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</si>
  <si>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</si>
  <si>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</si>
  <si>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</si>
  <si>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</si>
  <si>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</si>
  <si>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</si>
  <si>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</si>
  <si>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</si>
  <si>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</si>
  <si>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</si>
  <si>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</si>
  <si>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</si>
  <si>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</si>
  <si>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</si>
  <si>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</si>
  <si>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</si>
  <si>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</si>
  <si>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</si>
  <si>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</si>
  <si>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</si>
  <si>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</si>
  <si>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</si>
  <si>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</si>
  <si>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</si>
  <si>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</si>
  <si>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</si>
  <si>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</si>
  <si>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</si>
  <si>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</si>
  <si>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</si>
  <si>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</si>
  <si>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</si>
  <si>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</si>
  <si>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</si>
  <si>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</si>
  <si>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</si>
  <si>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</si>
  <si>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</si>
  <si>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</si>
  <si>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</si>
  <si>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</si>
  <si>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</si>
  <si>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</si>
  <si>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</si>
  <si>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</si>
  <si>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</si>
  <si>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</si>
  <si>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</si>
  <si>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</si>
  <si>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</si>
  <si>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</si>
  <si>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</si>
  <si>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</si>
  <si>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</si>
  <si>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</si>
  <si>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</si>
  <si>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</si>
  <si>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</si>
  <si>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</si>
  <si>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</si>
  <si>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</si>
  <si>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</si>
  <si>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</si>
  <si>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</si>
  <si>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</si>
  <si>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</si>
  <si>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</si>
  <si>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</si>
  <si>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</si>
  <si>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</si>
  <si>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</si>
  <si>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</si>
  <si>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</si>
  <si>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</si>
  <si>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</si>
  <si>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</si>
  <si>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</si>
  <si>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</si>
  <si>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</si>
  <si>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</si>
  <si>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</si>
  <si>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</si>
  <si>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</si>
  <si>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</si>
  <si>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</si>
  <si>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</si>
  <si>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</si>
  <si>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</si>
  <si>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</si>
  <si>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</si>
  <si>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</si>
  <si>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</si>
  <si>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</si>
  <si>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</si>
  <si>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</si>
  <si>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</si>
  <si>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</si>
  <si>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</si>
  <si>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</si>
  <si>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</si>
  <si>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</si>
  <si>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</si>
  <si>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</si>
  <si>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</si>
  <si>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</si>
  <si>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</si>
  <si>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</si>
  <si>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</si>
  <si>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</si>
  <si>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</si>
  <si>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</si>
  <si>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</si>
  <si>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</si>
  <si>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</si>
  <si>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</si>
  <si>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</si>
  <si>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</si>
  <si>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</si>
  <si>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</si>
  <si>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</si>
  <si>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</si>
  <si>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</si>
  <si>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</si>
  <si>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</si>
  <si>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</si>
  <si>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</si>
  <si>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</si>
  <si>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</si>
  <si>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</si>
  <si>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</si>
  <si>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</si>
  <si>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</si>
  <si>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</si>
  <si>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</si>
  <si>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</si>
  <si>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</si>
  <si>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</si>
  <si>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</si>
  <si>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</si>
  <si>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</si>
  <si>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</si>
  <si>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</si>
  <si>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</si>
  <si>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</si>
  <si>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</si>
  <si>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</si>
  <si>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</si>
  <si>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</si>
  <si>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</si>
  <si>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</si>
  <si>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</si>
  <si>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</si>
  <si>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</si>
  <si>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</si>
  <si>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</si>
  <si>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</si>
  <si>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</si>
  <si>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</si>
  <si>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</si>
  <si>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</si>
  <si>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</si>
  <si>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</si>
  <si>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</si>
  <si>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</si>
  <si>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</si>
  <si>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</si>
  <si>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</si>
  <si>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</si>
  <si>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</si>
  <si>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</si>
  <si>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</si>
  <si>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</si>
  <si>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</si>
  <si>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</si>
  <si>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</si>
  <si>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</si>
  <si>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</si>
  <si>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</si>
  <si>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</si>
  <si>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</si>
  <si>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</si>
  <si>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</si>
  <si>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</si>
  <si>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</si>
  <si>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</si>
  <si>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</si>
  <si>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</si>
  <si>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</si>
  <si>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</si>
  <si>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</si>
  <si>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</si>
  <si>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</si>
  <si>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</si>
  <si>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</si>
  <si>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</si>
  <si>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</si>
  <si>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</si>
  <si>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</si>
  <si>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</si>
  <si>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</si>
  <si>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</si>
  <si>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</si>
  <si>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</si>
  <si>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</si>
  <si>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</si>
  <si>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</si>
  <si>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</si>
  <si>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</si>
  <si>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</si>
  <si>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</si>
  <si>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</si>
  <si>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</si>
  <si>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</si>
  <si>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</si>
  <si>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</si>
  <si>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</si>
  <si>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</si>
  <si>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</si>
  <si>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</si>
  <si>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</si>
  <si>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</si>
  <si>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</si>
  <si>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</si>
  <si>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</si>
  <si>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</si>
  <si>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</si>
  <si>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</si>
  <si>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</si>
  <si>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</si>
  <si>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</si>
  <si>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</si>
  <si>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</si>
  <si>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</si>
  <si>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</si>
  <si>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</si>
  <si>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</si>
  <si>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</si>
  <si>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</si>
  <si>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</si>
  <si>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</si>
  <si>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</si>
  <si>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</si>
  <si>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</si>
  <si>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</si>
  <si>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</si>
  <si>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</si>
  <si>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</si>
  <si>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</si>
  <si>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</si>
  <si>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</si>
  <si>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</si>
  <si>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</si>
  <si>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</si>
  <si>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</si>
  <si>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</si>
  <si>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</si>
  <si>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</si>
  <si>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</si>
  <si>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</si>
  <si>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</si>
  <si>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</si>
  <si>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</si>
  <si>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</si>
  <si>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</si>
  <si>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</si>
  <si>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</si>
  <si>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</si>
  <si>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</si>
  <si>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</si>
  <si>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</si>
  <si>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</si>
  <si>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</si>
  <si>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</si>
  <si>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</si>
  <si>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</si>
  <si>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</si>
  <si>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</si>
  <si>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</si>
  <si>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</si>
  <si>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</si>
  <si>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</si>
  <si>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</si>
  <si>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</si>
  <si>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</si>
  <si>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</si>
  <si>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</si>
  <si>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</si>
  <si>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</si>
  <si>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</si>
  <si>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</si>
  <si>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</si>
  <si>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</si>
  <si>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</si>
  <si>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</si>
  <si>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</si>
  <si>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</si>
  <si>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</si>
  <si>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</si>
  <si>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</si>
  <si>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</si>
  <si>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</si>
  <si>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</si>
  <si>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</si>
  <si>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</si>
  <si>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</si>
  <si>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</si>
  <si>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</si>
  <si>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</si>
  <si>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</si>
  <si>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</si>
  <si>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</si>
  <si>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</si>
  <si>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</si>
  <si>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</si>
  <si>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</si>
  <si>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</si>
  <si>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</si>
  <si>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</si>
  <si>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</si>
  <si>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</si>
  <si>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</si>
  <si>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</si>
  <si>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</si>
  <si>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</si>
  <si>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</si>
  <si>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</si>
  <si>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</si>
  <si>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</si>
  <si>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</si>
  <si>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</si>
  <si>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</si>
  <si>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</si>
  <si>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</si>
  <si>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</si>
  <si>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</si>
  <si>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</si>
  <si>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</si>
  <si>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</si>
  <si>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</si>
  <si>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</si>
  <si>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</si>
  <si>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</si>
  <si>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</si>
  <si>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</si>
  <si>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</si>
  <si>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</si>
  <si>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</si>
  <si>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</si>
  <si>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</si>
  <si>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</si>
  <si>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</si>
  <si>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</si>
  <si>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</si>
  <si>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</si>
  <si>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</si>
  <si>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</si>
  <si>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</si>
  <si>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</si>
  <si>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</si>
  <si>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</si>
  <si>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</si>
  <si>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</si>
  <si>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</si>
  <si>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</si>
  <si>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</si>
  <si>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</si>
  <si>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</si>
  <si>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</si>
  <si>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</si>
  <si>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</si>
  <si>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</si>
  <si>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</si>
  <si>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</si>
  <si>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</si>
  <si>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</si>
  <si>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</si>
  <si>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</si>
  <si>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</si>
  <si>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</si>
  <si>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</si>
  <si>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</si>
  <si>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</si>
  <si>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</si>
  <si>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</si>
  <si>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</si>
  <si>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</si>
  <si>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</si>
  <si>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</si>
  <si>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</si>
  <si>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</si>
  <si>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</si>
  <si>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</si>
  <si>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</si>
  <si>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</si>
  <si>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</si>
  <si>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</si>
  <si>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</si>
  <si>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</si>
  <si>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</si>
  <si>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</si>
  <si>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</si>
  <si>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</si>
  <si>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</si>
  <si>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</si>
  <si>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</si>
  <si>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</si>
  <si>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</si>
  <si>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</si>
  <si>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</si>
  <si>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</si>
  <si>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</si>
  <si>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</si>
  <si>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</si>
  <si>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</si>
  <si>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</si>
  <si>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</si>
  <si>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</si>
  <si>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</si>
  <si>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</si>
  <si>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</si>
  <si>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</si>
  <si>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</si>
  <si>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</si>
  <si>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</si>
  <si>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</si>
  <si>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</si>
  <si>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</si>
  <si>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</si>
  <si>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</si>
  <si>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</si>
  <si>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</si>
  <si>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</si>
  <si>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</si>
  <si>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</si>
  <si>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</si>
  <si>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</si>
  <si>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</si>
  <si>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</si>
  <si>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</si>
  <si>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</si>
  <si>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</si>
  <si>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</si>
  <si>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</si>
  <si>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</si>
  <si>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</si>
  <si>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</si>
  <si>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</si>
  <si>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</si>
  <si>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</si>
  <si>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</si>
  <si>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</si>
  <si>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</si>
  <si>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</si>
  <si>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</si>
  <si>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</si>
  <si>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</si>
  <si>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</si>
  <si>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</si>
  <si>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</si>
  <si>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</si>
  <si>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</si>
  <si>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</si>
  <si>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</si>
  <si>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</si>
  <si>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</si>
  <si>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</si>
  <si>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</si>
  <si>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</si>
  <si>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</si>
  <si>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</si>
  <si>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</si>
  <si>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</si>
  <si>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</si>
  <si>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</si>
  <si>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</si>
  <si>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</si>
  <si>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</si>
  <si>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</si>
  <si>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</si>
  <si>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</si>
  <si>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</si>
  <si>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</si>
  <si>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</si>
  <si>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</si>
  <si>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</si>
  <si>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</si>
  <si>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</si>
  <si>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</si>
  <si>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</si>
  <si>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</si>
  <si>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</si>
  <si>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</si>
  <si>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</si>
  <si>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</si>
  <si>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</si>
  <si>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</si>
  <si>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</si>
  <si>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</si>
  <si>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</si>
  <si>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</si>
  <si>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</si>
  <si>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</si>
  <si>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</si>
  <si>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</si>
  <si>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</si>
  <si>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</si>
  <si>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</si>
  <si>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</si>
  <si>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</si>
  <si>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</si>
  <si>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</si>
  <si>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</si>
  <si>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</si>
  <si>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</si>
  <si>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</si>
  <si>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</si>
  <si>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</si>
  <si>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</si>
  <si>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</si>
  <si>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</si>
  <si>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</si>
  <si>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</si>
  <si>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</si>
  <si>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</si>
  <si>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</si>
  <si>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</si>
  <si>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</si>
  <si>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</si>
  <si>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</si>
  <si>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</si>
  <si>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</si>
  <si>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</si>
  <si>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</si>
  <si>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</si>
  <si>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</si>
  <si>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</si>
  <si>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</si>
  <si>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</si>
  <si>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</si>
  <si>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</si>
  <si>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</si>
  <si>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</si>
  <si>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</si>
  <si>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</si>
  <si>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</si>
  <si>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</si>
  <si>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</si>
  <si>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</si>
  <si>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</si>
  <si>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</si>
  <si>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</si>
  <si>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</si>
  <si>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</si>
  <si>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</si>
  <si>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</si>
  <si>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</si>
  <si>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</si>
  <si>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</si>
  <si>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</si>
  <si>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</si>
  <si>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</si>
  <si>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</si>
  <si>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</si>
  <si>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</si>
  <si>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</si>
  <si>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</si>
  <si>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</si>
  <si>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</si>
  <si>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</si>
  <si>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</si>
  <si>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</si>
  <si>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</si>
  <si>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</si>
  <si>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</si>
  <si>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</si>
  <si>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</si>
  <si>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</si>
  <si>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</si>
  <si>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</si>
  <si>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</si>
  <si>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</si>
  <si>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</si>
  <si>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</si>
  <si>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</si>
  <si>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</si>
  <si>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</si>
  <si>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</si>
  <si>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</si>
  <si>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</si>
  <si>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</si>
  <si>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</si>
  <si>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</si>
  <si>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</si>
  <si>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</si>
  <si>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</si>
  <si>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</si>
  <si>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</si>
  <si>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</si>
  <si>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</si>
  <si>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</si>
  <si>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</si>
  <si>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</si>
  <si>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</si>
  <si>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</si>
  <si>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</si>
  <si>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</si>
  <si>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</si>
  <si>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</si>
  <si>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</si>
  <si>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</si>
  <si>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</si>
  <si>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</si>
  <si>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</si>
  <si>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</si>
  <si>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</si>
  <si>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</si>
  <si>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</si>
  <si>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</si>
  <si>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</si>
  <si>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</si>
  <si>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</si>
  <si>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</si>
  <si>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</si>
  <si>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</si>
  <si>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</si>
  <si>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</si>
  <si>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</si>
  <si>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</si>
  <si>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</si>
  <si>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</si>
  <si>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</si>
  <si>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</si>
  <si>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</si>
  <si>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</si>
  <si>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</si>
  <si>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</si>
  <si>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</si>
  <si>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</si>
  <si>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</si>
  <si>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</si>
  <si>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</si>
  <si>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</si>
  <si>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</si>
  <si>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</si>
  <si>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</si>
  <si>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</si>
  <si>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</si>
  <si>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</si>
  <si>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</si>
  <si>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</si>
  <si>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</si>
  <si>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</si>
  <si>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</si>
  <si>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</si>
  <si>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</si>
  <si>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</si>
  <si>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</si>
  <si>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</si>
  <si>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</si>
  <si>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</si>
  <si>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</si>
  <si>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</si>
  <si>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</si>
  <si>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</si>
  <si>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</si>
  <si>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</si>
  <si>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</si>
  <si>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</si>
  <si>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</si>
  <si>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</si>
  <si>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</si>
  <si>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</si>
  <si>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</si>
  <si>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</si>
  <si>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</si>
  <si>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</si>
  <si>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</si>
  <si>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</si>
  <si>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</si>
  <si>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</si>
  <si>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</si>
  <si>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</si>
  <si>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</si>
  <si>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</si>
  <si>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</si>
  <si>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</si>
  <si>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</si>
  <si>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</si>
  <si>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</si>
  <si>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</si>
  <si>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</si>
  <si>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</si>
  <si>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</si>
  <si>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</si>
  <si>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</si>
  <si>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</si>
  <si>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</si>
  <si>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</si>
  <si>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</si>
  <si>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</si>
  <si>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</si>
  <si>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</si>
  <si>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</si>
  <si>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</si>
  <si>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</si>
  <si>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</si>
  <si>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</si>
  <si>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</si>
  <si>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</si>
  <si>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</si>
  <si>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</si>
  <si>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</si>
  <si>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</si>
  <si>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</si>
  <si>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</si>
  <si>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</si>
  <si>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</si>
  <si>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</si>
  <si>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</si>
  <si>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</si>
  <si>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</si>
  <si>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</si>
  <si>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</si>
  <si>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</si>
  <si>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</si>
  <si>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</si>
  <si>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</si>
  <si>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</si>
  <si>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</si>
  <si>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</si>
  <si>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</si>
  <si>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</si>
  <si>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</si>
  <si>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</si>
  <si>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</si>
  <si>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</si>
  <si>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</si>
  <si>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</si>
  <si>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</si>
  <si>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</si>
  <si>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</si>
  <si>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</si>
  <si>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</si>
  <si>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</si>
  <si>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</si>
  <si>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</si>
  <si>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</si>
  <si>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</si>
  <si>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</si>
  <si>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</si>
  <si>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</si>
  <si>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</si>
  <si>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</si>
  <si>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</si>
  <si>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</si>
  <si>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</si>
  <si>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</si>
  <si>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</si>
  <si>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</si>
  <si>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</si>
  <si>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</si>
  <si>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</si>
  <si>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</si>
  <si>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</si>
  <si>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</si>
  <si>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</si>
  <si>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</si>
  <si>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</si>
  <si>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</si>
  <si>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</si>
  <si>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</si>
  <si>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</si>
  <si>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</si>
  <si>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</si>
  <si>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</si>
  <si>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</si>
  <si>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</si>
  <si>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</si>
  <si>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</si>
  <si>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</si>
  <si>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</si>
  <si>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</si>
  <si>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</si>
  <si>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</si>
  <si>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</si>
  <si>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</si>
  <si>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</si>
  <si>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</si>
  <si>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</si>
  <si>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</si>
  <si>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</si>
  <si>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</si>
  <si>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</si>
  <si>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</si>
  <si>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</si>
  <si>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</si>
  <si>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</si>
  <si>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</si>
  <si>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</si>
  <si>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</si>
  <si>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</si>
  <si>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</si>
  <si>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</si>
  <si>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</si>
  <si>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</si>
  <si>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</si>
  <si>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</si>
  <si>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</si>
  <si>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</si>
  <si>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</si>
  <si>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</si>
  <si>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</si>
  <si>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</si>
  <si>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</si>
  <si>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</si>
  <si>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</si>
  <si>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</si>
  <si>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</si>
  <si>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</si>
  <si>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</si>
  <si>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</si>
  <si>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</si>
  <si>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</si>
  <si>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</si>
  <si>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</si>
  <si>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</si>
  <si>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</si>
  <si>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</si>
  <si>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</si>
  <si>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</si>
  <si>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</si>
  <si>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</si>
  <si>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</si>
  <si>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</si>
  <si>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</si>
  <si>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</si>
  <si>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</si>
  <si>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</si>
  <si>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</si>
  <si>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</si>
  <si>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</si>
  <si>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</si>
  <si>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</si>
  <si>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</si>
  <si>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</si>
  <si>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</si>
  <si>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</si>
  <si>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</si>
  <si>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</si>
  <si>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</si>
  <si>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</si>
  <si>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</si>
  <si>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</si>
  <si>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</si>
  <si>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</si>
  <si>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</si>
  <si>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</si>
  <si>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</si>
  <si>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</si>
  <si>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</si>
  <si>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</si>
  <si>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</si>
  <si>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</si>
  <si>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</si>
  <si>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</si>
  <si>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</si>
  <si>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</si>
  <si>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</si>
  <si>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</si>
  <si>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</si>
  <si>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</si>
  <si>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</si>
  <si>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</si>
  <si>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</si>
  <si>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</si>
  <si>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</si>
  <si>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</si>
  <si>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</si>
  <si>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</si>
  <si>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</si>
  <si>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</si>
  <si>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</si>
  <si>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</si>
  <si>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</si>
  <si>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</si>
  <si>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</si>
  <si>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</si>
  <si>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</si>
  <si>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</si>
  <si>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</si>
  <si>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</si>
  <si>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</si>
  <si>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</si>
  <si>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</si>
  <si>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</si>
  <si>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</si>
  <si>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</si>
  <si>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</si>
  <si>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</si>
  <si>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</si>
  <si>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</si>
  <si>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</si>
  <si>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</si>
  <si>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</si>
  <si>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</si>
  <si>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</si>
  <si>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</si>
  <si>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</si>
  <si>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</si>
  <si>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</si>
  <si>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</si>
  <si>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</si>
  <si>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</si>
  <si>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</si>
  <si>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</si>
  <si>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</si>
  <si>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</si>
  <si>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</si>
  <si>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</si>
  <si>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</si>
  <si>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</si>
  <si>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</si>
  <si>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</si>
  <si>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</si>
  <si>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</si>
  <si>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</si>
  <si>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</si>
  <si>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</si>
  <si>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</si>
  <si>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</si>
  <si>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</si>
  <si>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</si>
  <si>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</si>
  <si>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</si>
  <si>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</si>
  <si>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</si>
  <si>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</si>
  <si>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</si>
  <si>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</si>
  <si>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</si>
  <si>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</si>
  <si>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</si>
  <si>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</si>
  <si>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</si>
  <si>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</si>
  <si>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</si>
  <si>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</si>
  <si>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</si>
  <si>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</si>
  <si>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</si>
  <si>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</si>
  <si>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</si>
  <si>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</si>
  <si>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</si>
  <si>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</si>
  <si>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</si>
  <si>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</si>
  <si>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</si>
  <si>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</si>
  <si>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</si>
  <si>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</si>
  <si>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</si>
  <si>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</si>
  <si>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</si>
  <si>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</si>
  <si>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</si>
  <si>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</si>
  <si>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</si>
  <si>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</si>
  <si>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</si>
  <si>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</si>
  <si>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</si>
  <si>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</si>
  <si>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</si>
  <si>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</si>
  <si>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</si>
  <si>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</si>
  <si>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</si>
  <si>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</si>
  <si>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</si>
  <si>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</si>
  <si>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</si>
  <si>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</si>
  <si>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</si>
  <si>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</si>
  <si>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</si>
  <si>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</si>
  <si>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</si>
  <si>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</si>
  <si>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</si>
  <si>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</si>
  <si>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</si>
  <si>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</si>
  <si>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</si>
  <si>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</si>
  <si>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</si>
  <si>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</si>
  <si>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</si>
  <si>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</si>
  <si>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</si>
  <si>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</si>
  <si>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</si>
  <si>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</si>
  <si>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</si>
  <si>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</si>
  <si>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</si>
  <si>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</si>
  <si>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</si>
  <si>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</si>
  <si>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</si>
  <si>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</si>
  <si>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</si>
  <si>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</si>
  <si>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</si>
  <si>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</si>
  <si>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</si>
  <si>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</si>
  <si>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</si>
  <si>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</si>
  <si>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</si>
  <si>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</si>
  <si>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</si>
  <si>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</si>
  <si>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</si>
  <si>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</si>
  <si>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</si>
  <si>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</si>
  <si>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</si>
  <si>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</si>
  <si>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</si>
  <si>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</si>
  <si>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</si>
  <si>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</si>
  <si>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</si>
  <si>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</si>
  <si>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</si>
  <si>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</si>
  <si>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</si>
  <si>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</si>
  <si>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</si>
  <si>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</si>
  <si>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</si>
  <si>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</si>
  <si>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</si>
  <si>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</si>
  <si>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</si>
  <si>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</si>
  <si>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</si>
  <si>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</si>
  <si>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</si>
  <si>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</si>
  <si>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</si>
  <si>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</si>
  <si>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</si>
  <si>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</si>
  <si>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</si>
  <si>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</si>
  <si>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</si>
  <si>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</si>
  <si>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</si>
  <si>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</si>
  <si>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</si>
  <si>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</si>
  <si>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</si>
  <si>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</si>
  <si>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</si>
  <si>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</si>
  <si>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</si>
  <si>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</si>
  <si>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</si>
  <si>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</si>
  <si>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</si>
  <si>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</si>
  <si>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</si>
  <si>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</si>
  <si>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</si>
  <si>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</si>
  <si>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</si>
  <si>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</si>
  <si>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</si>
  <si>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</si>
  <si>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</si>
  <si>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</si>
  <si>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</si>
  <si>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</si>
  <si>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</si>
  <si>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</si>
  <si>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</si>
  <si>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</si>
  <si>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</si>
  <si>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</si>
  <si>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</si>
  <si>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</si>
  <si>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</si>
  <si>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</si>
  <si>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</si>
  <si>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</si>
  <si>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</si>
  <si>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</si>
  <si>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</si>
  <si>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</si>
  <si>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</si>
  <si>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</si>
  <si>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</si>
  <si>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</si>
  <si>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</si>
  <si>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</si>
  <si>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</si>
  <si>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</si>
  <si>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</si>
  <si>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</si>
  <si>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</si>
  <si>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</si>
  <si>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</si>
  <si>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</si>
  <si>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</si>
  <si>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</si>
  <si>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</si>
  <si>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</si>
  <si>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</si>
  <si>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</si>
  <si>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</si>
  <si>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</si>
  <si>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</si>
  <si>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</si>
  <si>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</si>
  <si>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</si>
  <si>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</si>
  <si>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</si>
  <si>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</si>
  <si>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</si>
  <si>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</si>
  <si>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</si>
  <si>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</si>
  <si>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</si>
  <si>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</si>
  <si>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</si>
  <si>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</si>
  <si>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</si>
  <si>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</si>
  <si>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</si>
  <si>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</si>
  <si>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</si>
  <si>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</si>
  <si>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</si>
  <si>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</si>
  <si>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</si>
  <si>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</si>
  <si>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</si>
  <si>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</si>
  <si>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</si>
  <si>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</si>
  <si>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</si>
  <si>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</si>
  <si>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</si>
  <si>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</si>
  <si>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</si>
  <si>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</si>
  <si>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</si>
  <si>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</si>
  <si>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</si>
  <si>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</si>
  <si>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</si>
  <si>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</si>
  <si>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</si>
  <si>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</si>
  <si>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</si>
  <si>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</si>
  <si>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</si>
  <si>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</si>
  <si>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</si>
  <si>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</si>
  <si>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</si>
  <si>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</si>
  <si>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</si>
  <si>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</si>
  <si>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</si>
  <si>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</si>
  <si>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</si>
  <si>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</si>
  <si>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</si>
  <si>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</si>
  <si>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</si>
  <si>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</si>
  <si>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</si>
  <si>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</si>
  <si>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</si>
  <si>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</si>
  <si>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</si>
  <si>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</si>
  <si>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</si>
  <si>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</si>
  <si>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</si>
  <si>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</si>
  <si>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</si>
  <si>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</si>
  <si>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</si>
  <si>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</si>
  <si>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</si>
  <si>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</si>
  <si>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</si>
  <si>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</si>
  <si>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</si>
  <si>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</si>
  <si>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</si>
  <si>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</si>
  <si>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</si>
  <si>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</si>
  <si>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</si>
  <si>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</si>
  <si>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</si>
  <si>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</si>
  <si>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</si>
  <si>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</si>
  <si>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</si>
  <si>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</si>
  <si>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</si>
  <si>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</si>
  <si>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</si>
  <si>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</si>
  <si>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</si>
  <si>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</si>
  <si>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</si>
  <si>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</si>
  <si>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</si>
  <si>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</si>
  <si>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</si>
  <si>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</si>
  <si>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</si>
  <si>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</si>
  <si>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</si>
  <si>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</si>
  <si>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</si>
  <si>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</si>
  <si>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</si>
  <si>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</si>
  <si>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</si>
  <si>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</si>
  <si>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</si>
  <si>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</si>
  <si>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</si>
  <si>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</si>
  <si>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</si>
  <si>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</si>
  <si>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</si>
  <si>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</si>
  <si>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</si>
  <si>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</si>
  <si>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</si>
  <si>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</si>
  <si>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</si>
  <si>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</si>
  <si>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</si>
  <si>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</si>
  <si>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</si>
  <si>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</si>
  <si>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</si>
  <si>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</si>
  <si>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</si>
  <si>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</si>
  <si>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</si>
  <si>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</si>
  <si>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</si>
  <si>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</si>
  <si>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</si>
  <si>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</si>
  <si>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</si>
  <si>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</si>
  <si>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</si>
  <si>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</si>
  <si>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</si>
  <si>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</si>
  <si>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</si>
  <si>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</si>
  <si>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</si>
  <si>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</si>
  <si>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</si>
  <si>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</si>
  <si>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</si>
  <si>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</si>
  <si>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</si>
  <si>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</si>
  <si>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</si>
  <si>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</si>
  <si>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</si>
  <si>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</si>
  <si>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</si>
  <si>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</si>
  <si>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</si>
  <si>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</si>
  <si>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</si>
  <si>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</si>
  <si>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</si>
  <si>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</si>
  <si>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</si>
  <si>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</si>
  <si>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</si>
  <si>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</si>
  <si>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</si>
  <si>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</si>
  <si>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</si>
  <si>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</si>
  <si>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</si>
  <si>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</si>
  <si>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</si>
  <si>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</si>
  <si>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</si>
  <si>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</si>
  <si>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</si>
  <si>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</si>
  <si>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</si>
  <si>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</si>
  <si>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</si>
  <si>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</si>
  <si>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</si>
  <si>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</si>
  <si>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</si>
  <si>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</si>
  <si>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</si>
  <si>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</si>
  <si>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</si>
  <si>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</si>
  <si>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</si>
  <si>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</si>
  <si>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</si>
  <si>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</si>
  <si>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</si>
  <si>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</si>
  <si>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</si>
  <si>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</si>
  <si>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</si>
  <si>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</si>
  <si>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</si>
  <si>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</si>
  <si>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</si>
  <si>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</si>
  <si>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</si>
  <si>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</si>
  <si>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</si>
  <si>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</si>
  <si>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</si>
  <si>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</si>
  <si>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</si>
  <si>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</si>
  <si>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</si>
  <si>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</si>
  <si>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</si>
  <si>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</si>
  <si>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</si>
  <si>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</si>
  <si>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</si>
  <si>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</si>
  <si>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</si>
  <si>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</si>
  <si>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</si>
  <si>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</si>
  <si>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</si>
  <si>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</si>
  <si>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</si>
  <si>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</si>
  <si>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</si>
  <si>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</si>
  <si>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</si>
  <si>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</si>
  <si>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</si>
  <si>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</si>
  <si>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</si>
  <si>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</si>
  <si>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</si>
  <si>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</si>
  <si>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</si>
  <si>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</si>
  <si>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</si>
  <si>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</si>
  <si>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</si>
  <si>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</si>
  <si>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</si>
  <si>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</si>
  <si>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</si>
  <si>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</si>
  <si>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</si>
  <si>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</si>
  <si>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</si>
  <si>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</si>
  <si>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</si>
  <si>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</si>
  <si>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</si>
  <si>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</si>
  <si>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</si>
  <si>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</si>
  <si>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</si>
  <si>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</si>
  <si>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</si>
  <si>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</si>
  <si>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</si>
  <si>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</si>
  <si>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</si>
  <si>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</si>
  <si>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</si>
  <si>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</si>
  <si>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</si>
  <si>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</si>
  <si>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</si>
  <si>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</si>
  <si>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</si>
  <si>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</si>
  <si>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</si>
  <si>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</si>
  <si>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</si>
  <si>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</si>
  <si>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</si>
  <si>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</si>
  <si>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</si>
  <si>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</si>
  <si>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</si>
  <si>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</si>
  <si>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</si>
  <si>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</si>
  <si>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</si>
  <si>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</si>
  <si>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</si>
  <si>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</si>
  <si>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</si>
  <si>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</si>
  <si>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</si>
  <si>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</si>
  <si>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</si>
  <si>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</si>
  <si>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</si>
  <si>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</si>
  <si>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</si>
  <si>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</si>
  <si>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</si>
  <si>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</si>
  <si>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</si>
  <si>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</si>
  <si>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</si>
  <si>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</si>
  <si>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</si>
  <si>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</si>
  <si>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</si>
  <si>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</si>
  <si>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</si>
  <si>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</si>
  <si>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</si>
  <si>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</si>
  <si>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</si>
  <si>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</si>
  <si>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</si>
  <si>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</si>
  <si>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</si>
  <si>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</si>
  <si>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</si>
  <si>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</si>
  <si>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</si>
  <si>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</si>
  <si>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</si>
  <si>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</si>
  <si>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</si>
  <si>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</si>
  <si>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</si>
  <si>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</si>
  <si>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</si>
  <si>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</si>
  <si>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</si>
  <si>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</si>
  <si>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</si>
  <si>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</si>
  <si>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</si>
  <si>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</si>
  <si>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</si>
  <si>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</si>
  <si>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</si>
  <si>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</si>
  <si>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</si>
  <si>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</si>
  <si>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</si>
  <si>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</si>
  <si>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</si>
  <si>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</si>
  <si>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</si>
  <si>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</si>
  <si>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</si>
  <si>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</si>
  <si>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</si>
  <si>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</si>
  <si>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</si>
  <si>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</si>
  <si>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</si>
  <si>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</si>
  <si>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</si>
  <si>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</si>
  <si>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</si>
  <si>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</si>
  <si>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</si>
  <si>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</si>
  <si>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</si>
  <si>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</si>
  <si>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</si>
  <si>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</si>
  <si>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</si>
  <si>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</si>
  <si>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</si>
  <si>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</si>
  <si>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</si>
  <si>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</si>
  <si>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</si>
  <si>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</si>
  <si>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</si>
  <si>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</si>
  <si>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</si>
  <si>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</si>
  <si>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</si>
  <si>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</si>
  <si>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</si>
  <si>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</si>
  <si>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</si>
  <si>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</si>
  <si>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</si>
  <si>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</si>
  <si>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</si>
  <si>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</si>
  <si>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</si>
  <si>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</si>
  <si>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</si>
  <si>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</si>
  <si>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</si>
  <si>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</si>
  <si>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</si>
  <si>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</si>
  <si>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</si>
  <si>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</si>
  <si>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</si>
  <si>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</si>
  <si>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</si>
  <si>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</si>
  <si>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</si>
  <si>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</si>
  <si>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</si>
  <si>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</si>
  <si>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</si>
  <si>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</si>
  <si>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</si>
  <si>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</si>
  <si>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</si>
  <si>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</si>
  <si>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</si>
  <si>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</si>
  <si>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</si>
  <si>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</si>
  <si>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</si>
  <si>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</si>
  <si>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</si>
  <si>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</si>
  <si>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</si>
  <si>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</si>
  <si>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</si>
  <si>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</si>
  <si>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</si>
  <si>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</si>
  <si>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</si>
  <si>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</si>
  <si>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</si>
  <si>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</si>
  <si>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</si>
  <si>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</si>
  <si>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</si>
  <si>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</si>
  <si>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</si>
  <si>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</si>
  <si>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</si>
  <si>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</si>
  <si>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</si>
  <si>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</si>
  <si>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</si>
  <si>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</si>
  <si>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</si>
  <si>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</si>
  <si>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</si>
  <si>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</si>
  <si>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</si>
  <si>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</si>
  <si>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</si>
  <si>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</si>
  <si>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</si>
  <si>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</si>
  <si>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</si>
  <si>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</si>
  <si>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</si>
  <si>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</si>
  <si>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</si>
  <si>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</si>
  <si>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</si>
  <si>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</si>
  <si>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</si>
  <si>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</si>
  <si>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</si>
  <si>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</si>
  <si>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</si>
  <si>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</si>
  <si>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</si>
  <si>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</si>
  <si>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</si>
  <si>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</si>
  <si>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</si>
  <si>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</si>
  <si>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</si>
  <si>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</si>
  <si>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</si>
  <si>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</si>
  <si>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</si>
  <si>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</si>
  <si>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</si>
  <si>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</si>
  <si>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</si>
  <si>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</si>
  <si>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</si>
  <si>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</si>
  <si>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</si>
  <si>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</si>
  <si>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</si>
  <si>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</si>
  <si>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</si>
  <si>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</si>
  <si>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</si>
  <si>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</si>
  <si>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</si>
  <si>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</si>
  <si>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</si>
  <si>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</si>
  <si>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</si>
  <si>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</si>
  <si>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</si>
  <si>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</si>
  <si>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</si>
  <si>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</si>
  <si>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</si>
  <si>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</si>
  <si>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</si>
  <si>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</si>
  <si>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</si>
  <si>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</si>
  <si>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</si>
  <si>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</si>
  <si>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</si>
  <si>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</si>
  <si>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</si>
  <si>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</si>
  <si>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</si>
  <si>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</si>
  <si>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</si>
  <si>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</si>
  <si>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</si>
  <si>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</si>
  <si>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</si>
  <si>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</si>
  <si>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</si>
  <si>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</si>
  <si>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</si>
  <si>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</si>
  <si>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</si>
  <si>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</si>
  <si>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</si>
  <si>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</si>
  <si>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</si>
  <si>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</si>
  <si>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</si>
  <si>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</si>
  <si>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</si>
  <si>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</si>
  <si>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</si>
  <si>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</si>
  <si>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</si>
  <si>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</si>
  <si>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</si>
  <si>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</si>
  <si>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</si>
  <si>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</si>
  <si>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</si>
  <si>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</si>
  <si>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</si>
  <si>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</si>
  <si>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</si>
  <si>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</si>
  <si>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</si>
  <si>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</si>
  <si>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</si>
  <si>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</si>
  <si>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</si>
  <si>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</si>
  <si>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</si>
  <si>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</si>
  <si>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</si>
  <si>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</si>
  <si>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</si>
  <si>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</si>
  <si>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</si>
  <si>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</si>
  <si>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</si>
  <si>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</si>
  <si>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</si>
  <si>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</si>
  <si>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</si>
  <si>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</si>
  <si>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</si>
  <si>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</si>
  <si>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</si>
  <si>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</si>
  <si>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</si>
  <si>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</si>
  <si>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</si>
  <si>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</si>
  <si>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</si>
  <si>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</si>
  <si>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</si>
  <si>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</si>
  <si>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</si>
  <si>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</si>
  <si>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</si>
  <si>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</si>
  <si>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</si>
  <si>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</si>
  <si>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</si>
  <si>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</si>
  <si>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</si>
  <si>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</si>
  <si>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</si>
  <si>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</si>
  <si>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</si>
  <si>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</si>
  <si>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</si>
  <si>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</si>
  <si>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</si>
  <si>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</si>
  <si>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</si>
  <si>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</si>
  <si>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</si>
  <si>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</si>
  <si>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</si>
  <si>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</si>
  <si>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</si>
  <si>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</si>
  <si>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</si>
  <si>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</si>
  <si>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</si>
  <si>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</si>
  <si>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</si>
  <si>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</si>
  <si>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</si>
  <si>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</si>
  <si>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</si>
  <si>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</si>
  <si>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</si>
  <si>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</si>
  <si>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</si>
  <si>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</si>
  <si>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</si>
  <si>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</si>
  <si>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</si>
  <si>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</si>
  <si>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</si>
  <si>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</si>
  <si>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</si>
  <si>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</si>
  <si>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</si>
  <si>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</si>
  <si>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</si>
  <si>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</si>
  <si>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</si>
  <si>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</si>
  <si>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</si>
  <si>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</si>
  <si>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</si>
  <si>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</si>
  <si>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</si>
  <si>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</si>
  <si>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</si>
  <si>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</si>
  <si>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</si>
  <si>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</si>
  <si>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</si>
  <si>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</si>
  <si>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</si>
  <si>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</si>
  <si>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</si>
  <si>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</si>
  <si>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</si>
  <si>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</si>
  <si>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</si>
  <si>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</si>
  <si>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</si>
  <si>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</si>
  <si>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</si>
  <si>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</si>
  <si>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</si>
  <si>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</si>
  <si>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</si>
  <si>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</si>
  <si>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</si>
  <si>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</si>
  <si>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</si>
  <si>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</si>
  <si>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</si>
  <si>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</si>
  <si>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</si>
  <si>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</si>
  <si>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</si>
  <si>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</si>
  <si>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</si>
  <si>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</si>
  <si>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</si>
  <si>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</si>
  <si>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</si>
  <si>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</si>
  <si>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</si>
  <si>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</si>
  <si>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</si>
  <si>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</si>
  <si>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</si>
  <si>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</si>
  <si>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</si>
  <si>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</si>
  <si>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</si>
  <si>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</si>
  <si>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</si>
  <si>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</si>
  <si>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</si>
  <si>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</si>
  <si>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</si>
  <si>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</si>
  <si>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</si>
  <si>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</si>
  <si>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</si>
  <si>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</si>
  <si>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</si>
  <si>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</si>
  <si>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</si>
  <si>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</si>
  <si>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</si>
  <si>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</si>
  <si>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</si>
  <si>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</si>
  <si>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</si>
  <si>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</si>
  <si>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</si>
  <si>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</si>
  <si>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</si>
  <si>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</si>
  <si>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</si>
  <si>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</si>
  <si>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</si>
  <si>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</si>
  <si>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</si>
  <si>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</si>
  <si>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</si>
  <si>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</si>
  <si>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</si>
  <si>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</si>
  <si>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</si>
  <si>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</si>
  <si>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</si>
  <si>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</si>
  <si>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</si>
  <si>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</si>
  <si>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</si>
  <si>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</si>
  <si>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</si>
  <si>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</si>
  <si>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</si>
  <si>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</si>
  <si>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</si>
  <si>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</si>
  <si>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</si>
  <si>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</si>
  <si>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</si>
  <si>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</si>
  <si>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</si>
  <si>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</si>
  <si>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</si>
  <si>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</si>
  <si>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</si>
  <si>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</si>
  <si>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</si>
  <si>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</si>
  <si>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</si>
  <si>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</si>
  <si>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</si>
  <si>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</si>
  <si>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</si>
  <si>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</si>
  <si>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</si>
  <si>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</si>
  <si>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</si>
  <si>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</si>
  <si>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</si>
  <si>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</si>
  <si>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</si>
  <si>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</si>
  <si>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</si>
  <si>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</si>
  <si>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</si>
  <si>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</si>
  <si>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</si>
  <si>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</si>
  <si>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</si>
  <si>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</si>
  <si>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</si>
  <si>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</si>
  <si>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</si>
  <si>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</si>
  <si>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</si>
  <si>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</si>
  <si>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</si>
  <si>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</si>
  <si>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</si>
  <si>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</si>
  <si>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</si>
  <si>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</si>
  <si>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</si>
  <si>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</si>
  <si>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</si>
  <si>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</si>
  <si>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</si>
  <si>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</si>
  <si>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</si>
  <si>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</si>
  <si>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</si>
  <si>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</si>
  <si>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</si>
  <si>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</si>
  <si>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</si>
  <si>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</si>
  <si>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</si>
  <si>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</si>
  <si>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</si>
  <si>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</si>
  <si>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</si>
  <si>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</si>
  <si>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</si>
  <si>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</si>
  <si>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</si>
  <si>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</si>
  <si>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</si>
  <si>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</si>
  <si>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</si>
  <si>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</si>
  <si>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</si>
  <si>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</si>
  <si>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</si>
  <si>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</si>
  <si>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</si>
  <si>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</si>
  <si>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</si>
  <si>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</si>
  <si>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</si>
  <si>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</si>
  <si>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</si>
  <si>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</si>
  <si>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</si>
  <si>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</si>
  <si>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</si>
  <si>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</si>
  <si>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</si>
  <si>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</si>
  <si>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</si>
  <si>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</si>
  <si>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</si>
  <si>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</si>
  <si>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</si>
  <si>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</si>
  <si>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</si>
  <si>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</si>
  <si>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</si>
  <si>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</si>
  <si>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</si>
  <si>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</si>
  <si>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</si>
  <si>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</si>
  <si>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</si>
  <si>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</si>
  <si>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</si>
  <si>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</si>
  <si>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</si>
  <si>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</si>
  <si>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</si>
  <si>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</si>
  <si>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</si>
  <si>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</si>
  <si>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</si>
  <si>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</si>
  <si>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</si>
  <si>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</si>
  <si>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</si>
  <si>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</si>
  <si>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</si>
  <si>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</si>
  <si>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</si>
  <si>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</si>
  <si>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</si>
  <si>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</si>
  <si>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</si>
  <si>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</si>
  <si>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</si>
  <si>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</si>
  <si>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</si>
  <si>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</si>
  <si>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</si>
  <si>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</si>
  <si>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</si>
  <si>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</si>
  <si>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</si>
  <si>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</si>
  <si>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</si>
  <si>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</si>
  <si>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</si>
  <si>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</si>
  <si>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</si>
  <si>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</si>
  <si>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</si>
  <si>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</si>
  <si>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</si>
  <si>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</si>
  <si>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</si>
  <si>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</si>
  <si>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</si>
  <si>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</si>
  <si>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</si>
  <si>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</si>
  <si>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</si>
  <si>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</si>
  <si>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</si>
  <si>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</si>
  <si>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</si>
  <si>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</si>
  <si>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</si>
  <si>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</si>
  <si>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</si>
  <si>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</si>
  <si>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</si>
  <si>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</si>
  <si>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</si>
  <si>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</si>
  <si>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</si>
  <si>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</si>
  <si>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</si>
  <si>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</si>
  <si>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</si>
  <si>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</si>
  <si>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</si>
  <si>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</si>
  <si>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</si>
  <si>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</si>
  <si>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</si>
  <si>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</si>
  <si>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</si>
  <si>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</si>
  <si>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</si>
  <si>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</si>
  <si>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</si>
  <si>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</si>
  <si>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</si>
  <si>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</si>
  <si>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</si>
  <si>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</si>
  <si>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</si>
  <si>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</si>
  <si>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</si>
  <si>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</si>
  <si>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</si>
  <si>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</si>
  <si>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</si>
  <si>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</si>
  <si>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</si>
  <si>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</si>
  <si>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</si>
  <si>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</si>
  <si>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</si>
  <si>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</si>
  <si>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</si>
  <si>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</si>
  <si>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</si>
  <si>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</si>
  <si>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</si>
  <si>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</si>
  <si>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</si>
  <si>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</si>
  <si>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</si>
  <si>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</si>
  <si>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</si>
  <si>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</si>
  <si>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</si>
  <si>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</si>
  <si>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</si>
  <si>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</si>
  <si>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</si>
  <si>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</si>
  <si>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</si>
  <si>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</si>
  <si>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</si>
  <si>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</si>
  <si>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</si>
  <si>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</si>
  <si>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</si>
  <si>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</si>
  <si>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</si>
  <si>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</si>
  <si>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</si>
  <si>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</si>
  <si>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</si>
  <si>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</si>
  <si>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</si>
  <si>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</si>
  <si>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</si>
  <si>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</si>
  <si>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</si>
  <si>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</si>
  <si>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</si>
  <si>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</si>
  <si>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</si>
  <si>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</si>
  <si>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</si>
  <si>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</si>
  <si>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</si>
  <si>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</si>
  <si>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</si>
  <si>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</si>
  <si>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</si>
  <si>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</si>
  <si>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</si>
  <si>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</si>
  <si>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</si>
  <si>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</si>
  <si>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</si>
  <si>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</si>
  <si>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</si>
  <si>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</si>
  <si>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</si>
  <si>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</si>
  <si>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</si>
  <si>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</si>
  <si>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</si>
  <si>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</si>
  <si>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</si>
  <si>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</si>
  <si>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</si>
  <si>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</si>
  <si>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</si>
  <si>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</si>
  <si>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</si>
  <si>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</si>
  <si>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</si>
  <si>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</si>
  <si>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</si>
  <si>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</si>
  <si>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</si>
  <si>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</si>
  <si>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</si>
  <si>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</si>
  <si>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</si>
  <si>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</si>
  <si>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</si>
  <si>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</si>
  <si>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</si>
  <si>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</si>
  <si>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</si>
  <si>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</si>
  <si>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</si>
  <si>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</si>
  <si>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</si>
  <si>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</si>
  <si>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</si>
  <si>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</si>
  <si>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</si>
  <si>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</si>
  <si>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</si>
  <si>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</si>
  <si>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</si>
  <si>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</si>
  <si>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</si>
  <si>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</si>
  <si>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</si>
  <si>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</si>
  <si>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</si>
  <si>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</si>
  <si>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</si>
  <si>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</si>
  <si>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</si>
  <si>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</si>
  <si>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</si>
  <si>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</si>
  <si>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</si>
  <si>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</si>
  <si>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</si>
  <si>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</si>
  <si>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</si>
  <si>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</si>
  <si>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</si>
  <si>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</si>
  <si>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</si>
  <si>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</si>
  <si>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</si>
  <si>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</si>
  <si>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</si>
  <si>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</si>
  <si>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</si>
  <si>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</si>
  <si>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</si>
  <si>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</si>
  <si>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</si>
  <si>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</si>
  <si>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</si>
  <si>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</si>
  <si>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</si>
  <si>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</si>
  <si>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</si>
  <si>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</si>
  <si>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</si>
  <si>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</si>
  <si>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</si>
  <si>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</si>
  <si>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</si>
  <si>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</si>
  <si>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</si>
  <si>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</si>
  <si>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</si>
  <si>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</si>
  <si>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</si>
  <si>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</si>
  <si>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</si>
  <si>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</si>
  <si>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</si>
  <si>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</si>
  <si>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</si>
  <si>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</si>
  <si>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</si>
  <si>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</si>
  <si>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</si>
  <si>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</si>
  <si>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</si>
  <si>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</si>
  <si>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</si>
  <si>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</si>
  <si>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</si>
  <si>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</si>
  <si>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</si>
  <si>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</si>
  <si>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</si>
  <si>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</si>
  <si>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</si>
  <si>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</si>
  <si>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</si>
  <si>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</si>
  <si>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</si>
  <si>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</si>
  <si>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</si>
  <si>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</si>
  <si>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</si>
  <si>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</si>
  <si>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</si>
  <si>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</si>
  <si>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</si>
  <si>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</si>
  <si>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</si>
  <si>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</si>
  <si>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</si>
  <si>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</si>
  <si>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</si>
  <si>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</si>
  <si>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</si>
  <si>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</si>
  <si>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</si>
  <si>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</si>
  <si>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</si>
  <si>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</si>
  <si>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</si>
  <si>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</si>
  <si>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</si>
  <si>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</si>
  <si>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</si>
  <si>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</si>
  <si>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</si>
  <si>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</si>
  <si>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</si>
  <si>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</si>
  <si>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</si>
  <si>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</si>
  <si>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</si>
  <si>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</si>
  <si>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</si>
  <si>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</si>
  <si>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</si>
  <si>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</si>
  <si>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</si>
  <si>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</si>
  <si>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</si>
  <si>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</si>
  <si>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</si>
  <si>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</si>
  <si>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</si>
  <si>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</si>
  <si>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</si>
  <si>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</si>
  <si>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</si>
  <si>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</si>
  <si>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</si>
  <si>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</si>
  <si>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</si>
  <si>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</si>
  <si>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</si>
  <si>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</si>
  <si>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</si>
  <si>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</si>
  <si>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</si>
  <si>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</si>
  <si>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</si>
  <si>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</si>
  <si>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</si>
  <si>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</si>
  <si>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</si>
  <si>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</si>
  <si>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</si>
  <si>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</si>
  <si>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</si>
  <si>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</si>
  <si>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</si>
  <si>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</si>
  <si>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</si>
  <si>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</si>
  <si>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</si>
  <si>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</si>
  <si>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</si>
  <si>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</si>
  <si>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</si>
  <si>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</si>
  <si>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</si>
  <si>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</si>
  <si>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</si>
  <si>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</si>
  <si>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</si>
  <si>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</si>
  <si>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</si>
  <si>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</si>
  <si>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</si>
  <si>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</si>
  <si>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</si>
  <si>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</si>
  <si>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</si>
  <si>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</si>
  <si>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</si>
  <si>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</si>
  <si>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</si>
  <si>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</si>
  <si>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</si>
  <si>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</si>
  <si>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</si>
  <si>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</si>
  <si>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</si>
  <si>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</si>
  <si>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</si>
  <si>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</si>
  <si>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</si>
  <si>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</si>
  <si>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</si>
  <si>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</si>
  <si>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</si>
  <si>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</si>
  <si>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</si>
  <si>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</si>
  <si>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</si>
  <si>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</si>
  <si>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</si>
  <si>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</si>
  <si>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</si>
  <si>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</si>
  <si>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</si>
  <si>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</si>
  <si>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</si>
  <si>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</si>
  <si>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</si>
  <si>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</si>
  <si>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</si>
  <si>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</si>
  <si>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</si>
  <si>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</si>
  <si>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</si>
  <si>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</si>
  <si>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</si>
  <si>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</si>
  <si>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</si>
  <si>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</si>
  <si>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</si>
  <si>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</si>
  <si>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</si>
  <si>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</si>
  <si>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</si>
  <si>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</si>
  <si>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</si>
  <si>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</si>
  <si>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</si>
  <si>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</si>
  <si>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</si>
  <si>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</si>
  <si>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</si>
  <si>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</si>
  <si>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</si>
  <si>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</si>
  <si>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</si>
  <si>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</si>
  <si>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</si>
  <si>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</si>
  <si>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</si>
  <si>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</si>
  <si>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</si>
  <si>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</si>
  <si>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</si>
  <si>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</si>
  <si>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</si>
  <si>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</si>
  <si>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</si>
  <si>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</si>
  <si>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</si>
  <si>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</si>
  <si>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</si>
  <si>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</si>
  <si>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</si>
  <si>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</si>
  <si>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</si>
  <si>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</si>
  <si>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</si>
  <si>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</si>
  <si>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</si>
  <si>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</si>
  <si>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</si>
  <si>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</si>
  <si>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</si>
  <si>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</si>
  <si>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</si>
  <si>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</si>
  <si>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</si>
  <si>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</si>
  <si>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</si>
  <si>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</si>
  <si>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</si>
  <si>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</si>
  <si>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</si>
  <si>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</si>
  <si>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</si>
  <si>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</si>
  <si>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</si>
  <si>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</si>
  <si>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</si>
  <si>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</si>
  <si>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</si>
  <si>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</si>
  <si>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</si>
  <si>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</si>
  <si>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</si>
  <si>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</si>
  <si>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</si>
  <si>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</si>
  <si>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</si>
  <si>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</si>
  <si>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</si>
  <si>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</si>
  <si>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</si>
  <si>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</si>
  <si>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</si>
  <si>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</si>
  <si>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</si>
  <si>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</si>
  <si>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</si>
  <si>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</si>
  <si>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</si>
  <si>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</si>
  <si>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</si>
  <si>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</si>
  <si>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</si>
  <si>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</si>
  <si>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</si>
  <si>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</si>
  <si>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</si>
  <si>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</si>
  <si>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</si>
  <si>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</si>
  <si>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</si>
  <si>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</si>
  <si>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</si>
  <si>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</si>
  <si>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</si>
  <si>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</si>
  <si>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</si>
  <si>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</si>
  <si>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</si>
  <si>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</si>
  <si>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</si>
  <si>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</si>
  <si>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</si>
  <si>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</si>
  <si>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</si>
  <si>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</si>
  <si>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</si>
  <si>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</si>
  <si>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</si>
  <si>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</si>
  <si>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</si>
  <si>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</si>
  <si>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</si>
  <si>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</si>
  <si>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</si>
  <si>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</si>
  <si>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</si>
  <si>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</si>
  <si>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</si>
  <si>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</si>
  <si>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</si>
  <si>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</si>
  <si>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</si>
  <si>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</si>
  <si>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</si>
  <si>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</si>
  <si>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</si>
  <si>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</si>
  <si>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</si>
  <si>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</si>
  <si>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</si>
  <si>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</si>
  <si>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</si>
  <si>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</si>
  <si>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</si>
  <si>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</si>
  <si>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</si>
  <si>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</si>
  <si>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</si>
  <si>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</si>
  <si>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</si>
  <si>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</si>
  <si>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</si>
  <si>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</si>
  <si>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</si>
  <si>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</si>
  <si>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</si>
  <si>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</si>
  <si>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</si>
  <si>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</si>
  <si>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</si>
  <si>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</si>
  <si>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</si>
  <si>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</si>
  <si>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</si>
  <si>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</si>
  <si>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</si>
  <si>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</si>
  <si>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</si>
  <si>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</si>
  <si>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</si>
  <si>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</si>
  <si>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</si>
  <si>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</si>
  <si>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</si>
  <si>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</si>
  <si>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</si>
  <si>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</si>
  <si>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</si>
  <si>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</si>
  <si>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</si>
  <si>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</si>
  <si>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</si>
  <si>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</si>
  <si>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</si>
  <si>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</si>
  <si>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</si>
  <si>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</si>
  <si>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</si>
  <si>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</si>
  <si>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</si>
  <si>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</si>
  <si>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</si>
  <si>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</si>
  <si>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</si>
  <si>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</si>
  <si>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</si>
  <si>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</si>
  <si>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</si>
  <si>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</si>
  <si>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</si>
  <si>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</si>
  <si>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</si>
  <si>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</si>
  <si>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</si>
  <si>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</si>
  <si>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</si>
  <si>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</si>
  <si>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</si>
  <si>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</si>
  <si>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</si>
  <si>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</si>
  <si>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</si>
  <si>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</si>
  <si>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</si>
  <si>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</si>
  <si>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</si>
  <si>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</si>
  <si>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</si>
  <si>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</si>
  <si>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</si>
  <si>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</si>
  <si>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</si>
  <si>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</si>
  <si>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</si>
  <si>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</si>
  <si>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</si>
  <si>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</si>
  <si>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</si>
  <si>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</si>
  <si>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</si>
  <si>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</si>
  <si>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</si>
  <si>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</si>
  <si>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</si>
  <si>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</si>
  <si>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</si>
  <si>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</si>
  <si>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</si>
  <si>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</si>
  <si>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</si>
  <si>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</si>
  <si>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</si>
  <si>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</si>
  <si>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</si>
  <si>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</si>
  <si>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</si>
  <si>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</si>
  <si>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</si>
  <si>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</si>
  <si>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</si>
  <si>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</si>
  <si>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</si>
  <si>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</si>
  <si>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</si>
  <si>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</si>
  <si>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</si>
  <si>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</si>
  <si>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</si>
  <si>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</si>
  <si>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</si>
  <si>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</si>
  <si>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</si>
  <si>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</si>
  <si>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</si>
  <si>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</si>
  <si>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</si>
  <si>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</si>
  <si>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</si>
  <si>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</si>
  <si>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</si>
  <si>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</si>
  <si>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</si>
  <si>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</si>
  <si>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</si>
  <si>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</si>
  <si>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</si>
  <si>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</si>
  <si>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</si>
  <si>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</si>
  <si>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</si>
  <si>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</si>
  <si>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</si>
  <si>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</si>
  <si>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</si>
  <si>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</si>
  <si>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</si>
  <si>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</si>
  <si>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</si>
  <si>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</si>
  <si>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</si>
  <si>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</si>
  <si>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</si>
  <si>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</si>
  <si>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</si>
  <si>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</si>
  <si>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</si>
  <si>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</si>
  <si>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</si>
  <si>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</si>
  <si>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</si>
  <si>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</si>
  <si>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</si>
  <si>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</si>
  <si>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</si>
  <si>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</si>
  <si>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</si>
  <si>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</si>
  <si>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</si>
  <si>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</si>
  <si>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</si>
  <si>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</si>
  <si>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</si>
  <si>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</si>
  <si>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</si>
  <si>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</si>
  <si>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</si>
  <si>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</si>
  <si>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</si>
  <si>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</si>
  <si>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</si>
  <si>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</si>
  <si>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</si>
  <si>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</si>
  <si>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</si>
  <si>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</si>
  <si>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</si>
  <si>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</si>
  <si>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</si>
  <si>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</si>
  <si>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</si>
  <si>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</si>
  <si>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</si>
  <si>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</si>
  <si>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</si>
  <si>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</si>
  <si>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</si>
  <si>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</si>
  <si>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</si>
  <si>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</si>
  <si>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</si>
  <si>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</si>
  <si>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</si>
  <si>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</si>
  <si>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</si>
  <si>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</si>
  <si>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</si>
  <si>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</si>
  <si>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</si>
  <si>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</si>
  <si>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</si>
  <si>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</si>
  <si>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</si>
  <si>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</si>
  <si>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</si>
  <si>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</si>
  <si>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</si>
  <si>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</si>
  <si>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</si>
  <si>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</si>
  <si>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</si>
  <si>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</si>
  <si>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</si>
  <si>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</si>
  <si>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</si>
  <si>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</si>
  <si>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</si>
  <si>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</si>
  <si>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</si>
  <si>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</si>
  <si>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</si>
  <si>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</si>
  <si>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</si>
  <si>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</si>
  <si>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</si>
  <si>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</si>
  <si>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</si>
  <si>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</si>
  <si>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</si>
  <si>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</si>
  <si>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</si>
  <si>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</si>
  <si>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</si>
  <si>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</si>
  <si>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</si>
  <si>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</si>
  <si>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</si>
  <si>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</si>
  <si>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</si>
  <si>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</si>
  <si>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</si>
  <si>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</si>
  <si>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</si>
  <si>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</si>
  <si>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</si>
  <si>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</si>
  <si>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</si>
  <si>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</si>
  <si>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</si>
  <si>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</si>
  <si>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</si>
  <si>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</si>
  <si>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</si>
  <si>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</si>
  <si>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</si>
  <si>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</si>
  <si>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</si>
  <si>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</si>
  <si>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</si>
  <si>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</si>
  <si>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</si>
  <si>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</si>
  <si>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</si>
  <si>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</si>
  <si>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</si>
  <si>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</si>
  <si>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</si>
  <si>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</si>
  <si>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</si>
  <si>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</si>
  <si>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</si>
  <si>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</si>
  <si>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</si>
  <si>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</si>
  <si>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</si>
  <si>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</si>
  <si>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</si>
  <si>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</si>
  <si>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</si>
  <si>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</si>
  <si>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</si>
  <si>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</si>
  <si>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</si>
  <si>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</si>
  <si>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</si>
  <si>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</si>
  <si>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</si>
  <si>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</si>
  <si>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</si>
  <si>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</si>
  <si>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</si>
  <si>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</si>
  <si>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</si>
  <si>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</si>
  <si>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</si>
  <si>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</si>
  <si>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</si>
  <si>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</si>
  <si>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</si>
  <si>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</si>
  <si>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</si>
  <si>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</si>
  <si>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</si>
  <si>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</si>
  <si>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</si>
  <si>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</si>
  <si>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</si>
  <si>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</si>
  <si>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</si>
  <si>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</si>
  <si>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</si>
  <si>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</si>
  <si>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</si>
  <si>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</si>
  <si>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</si>
  <si>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</si>
  <si>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</si>
  <si>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</si>
  <si>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</si>
  <si>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</si>
  <si>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</si>
  <si>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</si>
  <si>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</si>
  <si>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</si>
  <si>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</si>
  <si>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</si>
  <si>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</si>
  <si>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</si>
  <si>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</si>
  <si>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</si>
  <si>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</si>
  <si>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</si>
  <si>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</si>
  <si>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</si>
  <si>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</si>
  <si>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</si>
  <si>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</si>
  <si>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</si>
  <si>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</si>
  <si>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</si>
  <si>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</si>
  <si>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</si>
  <si>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</si>
  <si>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</si>
  <si>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</si>
  <si>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</si>
  <si>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</si>
  <si>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</si>
  <si>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</si>
  <si>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</si>
  <si>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</si>
  <si>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</si>
  <si>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</si>
  <si>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</si>
  <si>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</si>
  <si>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</si>
  <si>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</si>
  <si>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</si>
  <si>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</si>
  <si>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</si>
  <si>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</si>
  <si>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</si>
  <si>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</si>
  <si>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</si>
  <si>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</si>
  <si>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</si>
  <si>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</si>
  <si>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</si>
  <si>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</si>
  <si>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</si>
  <si>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</si>
  <si>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</si>
  <si>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</si>
  <si>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</si>
  <si>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</si>
  <si>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</si>
  <si>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</si>
  <si>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</si>
  <si>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</si>
  <si>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</si>
  <si>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</si>
  <si>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</si>
  <si>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</si>
  <si>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</si>
  <si>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</si>
  <si>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</si>
  <si>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</si>
  <si>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</si>
  <si>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</si>
  <si>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</si>
  <si>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</si>
  <si>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</si>
  <si>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</si>
  <si>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</si>
  <si>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</si>
  <si>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</si>
  <si>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</si>
  <si>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</si>
  <si>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</si>
  <si>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</si>
  <si>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</si>
  <si>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</si>
  <si>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</si>
  <si>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</si>
  <si>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</si>
  <si>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</si>
  <si>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</si>
  <si>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</si>
  <si>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</si>
  <si>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</si>
  <si>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</si>
  <si>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</si>
  <si>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</si>
  <si>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</si>
  <si>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</si>
  <si>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</si>
  <si>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</si>
  <si>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</si>
  <si>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</si>
  <si>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</si>
  <si>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</si>
  <si>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</si>
  <si>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</si>
  <si>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</si>
  <si>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</si>
  <si>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</si>
  <si>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</si>
  <si>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</si>
  <si>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</si>
  <si>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</si>
  <si>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</si>
  <si>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</si>
  <si>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</si>
  <si>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</si>
  <si>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</si>
  <si>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</si>
  <si>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</si>
  <si>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</si>
  <si>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</si>
  <si>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</si>
  <si>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</si>
  <si>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</si>
  <si>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</si>
  <si>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</si>
  <si>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</si>
  <si>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</si>
  <si>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</si>
  <si>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</si>
  <si>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</si>
  <si>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</si>
  <si>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</si>
  <si>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</si>
  <si>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</si>
  <si>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</si>
  <si>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</si>
  <si>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</si>
  <si>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</si>
  <si>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</si>
  <si>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</si>
  <si>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</si>
  <si>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</si>
  <si>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</si>
  <si>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</si>
  <si>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</si>
  <si>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</si>
  <si>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</si>
  <si>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</si>
  <si>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</si>
  <si>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</si>
  <si>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</si>
  <si>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</si>
  <si>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</si>
  <si>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</si>
  <si>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</si>
  <si>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</si>
  <si>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</si>
  <si>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</si>
  <si>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</si>
  <si>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</si>
  <si>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</si>
  <si>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</si>
  <si>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</si>
  <si>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</si>
  <si>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</si>
  <si>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</si>
  <si>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</si>
  <si>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</si>
  <si>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</si>
  <si>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</si>
  <si>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</si>
  <si>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</si>
  <si>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</si>
  <si>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</si>
  <si>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</si>
  <si>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</si>
  <si>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</si>
  <si>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</si>
  <si>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</si>
  <si>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</si>
  <si>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</si>
  <si>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</si>
  <si>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</si>
  <si>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</si>
  <si>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</si>
  <si>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</si>
  <si>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</si>
  <si>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</si>
  <si>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</si>
  <si>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</si>
  <si>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</si>
  <si>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</si>
  <si>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</si>
  <si>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</si>
  <si>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</si>
  <si>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</si>
  <si>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</si>
  <si>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</si>
  <si>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</si>
  <si>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</si>
  <si>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</si>
  <si>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</si>
  <si>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</si>
  <si>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</si>
  <si>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</si>
  <si>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</si>
  <si>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</si>
  <si>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</si>
  <si>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</si>
  <si>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</si>
  <si>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</si>
  <si>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</si>
  <si>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</si>
  <si>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</si>
  <si>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</si>
  <si>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</si>
  <si>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</si>
  <si>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</si>
  <si>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</si>
  <si>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</si>
  <si>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</si>
  <si>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</si>
  <si>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</si>
  <si>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</si>
  <si>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</si>
  <si>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</si>
  <si>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</si>
  <si>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</si>
  <si>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</si>
  <si>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</si>
  <si>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</si>
  <si>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</si>
  <si>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</si>
  <si>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</si>
  <si>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</si>
  <si>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</si>
  <si>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</si>
  <si>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</si>
  <si>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</si>
  <si>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</si>
  <si>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</si>
  <si>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</si>
  <si>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</si>
  <si>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</si>
  <si>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</si>
  <si>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</si>
  <si>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</si>
  <si>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</si>
  <si>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</si>
  <si>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</si>
  <si>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</si>
  <si>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</si>
  <si>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</si>
  <si>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</si>
  <si>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</si>
  <si>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</si>
  <si>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</si>
  <si>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</si>
  <si>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</si>
  <si>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</si>
  <si>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</si>
  <si>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</si>
  <si>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</si>
  <si>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</si>
  <si>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</si>
  <si>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</si>
  <si>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</si>
  <si>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</si>
  <si>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</si>
  <si>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</si>
  <si>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</si>
  <si>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</si>
  <si>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</si>
  <si>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</si>
  <si>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</si>
  <si>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</si>
  <si>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</si>
  <si>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</si>
  <si>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</si>
  <si>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</si>
  <si>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</si>
  <si>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</si>
  <si>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</si>
  <si>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</si>
  <si>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</si>
  <si>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</si>
  <si>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</si>
  <si>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</si>
  <si>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</si>
  <si>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</si>
  <si>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</si>
  <si>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</si>
  <si>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</si>
  <si>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</si>
  <si>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</si>
  <si>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</si>
  <si>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</si>
  <si>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</si>
  <si>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</si>
  <si>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</si>
  <si>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</si>
  <si>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</si>
  <si>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</si>
  <si>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</si>
  <si>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</si>
  <si>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</si>
  <si>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</si>
  <si>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</si>
  <si>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</si>
  <si>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</si>
  <si>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</si>
  <si>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</si>
  <si>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</si>
  <si>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</si>
  <si>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</si>
  <si>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</si>
  <si>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</si>
  <si>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</si>
  <si>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</si>
  <si>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</si>
  <si>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</si>
  <si>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</si>
  <si>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</si>
  <si>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</si>
  <si>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</si>
  <si>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</si>
  <si>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</si>
  <si>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</si>
  <si>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</si>
  <si>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</si>
  <si>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</si>
  <si>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</si>
  <si>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</si>
  <si>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</si>
  <si>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</si>
  <si>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</si>
  <si>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</si>
  <si>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</si>
  <si>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</si>
  <si>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</si>
  <si>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</si>
  <si>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</si>
  <si>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</si>
  <si>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</si>
  <si>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</si>
  <si>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</si>
  <si>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</si>
  <si>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</si>
  <si>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</si>
  <si>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</si>
  <si>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</si>
  <si>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</si>
  <si>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</si>
  <si>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</si>
  <si>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</si>
  <si>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</si>
  <si>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</si>
  <si>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</si>
  <si>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</si>
  <si>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</si>
  <si>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</si>
  <si>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</si>
  <si>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</si>
  <si>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</si>
  <si>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</si>
  <si>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</si>
  <si>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</si>
  <si>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</si>
  <si>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</si>
  <si>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</si>
  <si>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</si>
  <si>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</si>
  <si>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</si>
  <si>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</si>
  <si>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</si>
  <si>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</si>
  <si>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</si>
  <si>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</si>
  <si>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</si>
  <si>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</si>
  <si>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</si>
  <si>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</si>
  <si>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</si>
  <si>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</si>
  <si>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</si>
  <si>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</si>
  <si>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</si>
  <si>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</si>
  <si>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</si>
  <si>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</si>
  <si>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</si>
  <si>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</si>
  <si>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</si>
  <si>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</si>
  <si>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</si>
  <si>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</si>
  <si>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</si>
  <si>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</si>
  <si>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</si>
  <si>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</si>
  <si>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</si>
  <si>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</si>
  <si>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</si>
  <si>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</si>
  <si>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</si>
  <si>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</si>
  <si>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</si>
  <si>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</si>
  <si>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</si>
  <si>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</si>
  <si>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</si>
  <si>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</si>
  <si>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</si>
  <si>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</si>
  <si>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</si>
  <si>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</si>
  <si>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</si>
  <si>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</si>
  <si>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</si>
  <si>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</si>
  <si>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</si>
  <si>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</si>
  <si>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</si>
  <si>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</si>
  <si>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</si>
  <si>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</si>
  <si>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</si>
  <si>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</si>
  <si>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</si>
  <si>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</si>
  <si>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</si>
  <si>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</si>
  <si>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</si>
  <si>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</si>
  <si>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</si>
  <si>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</si>
  <si>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</si>
  <si>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</si>
  <si>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</si>
  <si>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</si>
  <si>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</si>
  <si>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</si>
  <si>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</si>
  <si>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</si>
  <si>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</si>
  <si>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</si>
  <si>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</si>
  <si>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</si>
  <si>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</si>
  <si>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</si>
  <si>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</si>
  <si>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</si>
  <si>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</si>
  <si>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</si>
  <si>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</si>
  <si>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</si>
  <si>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</si>
  <si>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</si>
  <si>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</si>
  <si>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</si>
  <si>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</si>
  <si>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</si>
  <si>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</si>
  <si>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</si>
  <si>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</si>
  <si>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</si>
  <si>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</si>
  <si>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</si>
  <si>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</si>
  <si>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</si>
  <si>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</si>
  <si>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</si>
  <si>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</si>
  <si>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</si>
  <si>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</si>
  <si>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</si>
  <si>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</si>
  <si>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</si>
  <si>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</si>
  <si>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</si>
  <si>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</si>
  <si>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</si>
  <si>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</si>
  <si>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</si>
  <si>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</si>
  <si>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</si>
  <si>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</si>
  <si>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</si>
  <si>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</si>
  <si>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</si>
  <si>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</si>
  <si>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</si>
  <si>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</si>
  <si>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</si>
  <si>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</si>
  <si>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</si>
  <si>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</si>
  <si>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</si>
  <si>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</si>
  <si>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</si>
  <si>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</si>
  <si>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</si>
  <si>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</si>
  <si>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</si>
  <si>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</si>
  <si>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</si>
  <si>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</si>
  <si>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</si>
  <si>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</si>
  <si>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</si>
  <si>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</si>
  <si>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</si>
  <si>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</si>
  <si>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</si>
  <si>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</si>
  <si>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</si>
  <si>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</si>
  <si>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</si>
  <si>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</si>
  <si>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</si>
  <si>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</si>
  <si>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</si>
  <si>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</si>
  <si>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</si>
  <si>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</si>
  <si>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</si>
  <si>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</si>
  <si>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</si>
  <si>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</si>
  <si>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</si>
  <si>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</si>
  <si>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</si>
  <si>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</si>
  <si>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</si>
  <si>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</si>
  <si>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</si>
  <si>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</si>
  <si>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</si>
  <si>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</si>
  <si>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</si>
  <si>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</si>
  <si>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</si>
  <si>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</si>
  <si>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</si>
  <si>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</si>
  <si>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</si>
  <si>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</si>
  <si>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</si>
  <si>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</si>
  <si>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</si>
  <si>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</si>
  <si>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</si>
  <si>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</si>
  <si>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</si>
  <si>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</si>
  <si>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</si>
  <si>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</si>
  <si>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</si>
  <si>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</si>
  <si>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</si>
  <si>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</si>
  <si>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</si>
  <si>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</si>
  <si>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</si>
  <si>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</si>
  <si>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</si>
  <si>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</si>
  <si>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</si>
  <si>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</si>
  <si>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</si>
  <si>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</si>
  <si>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</si>
  <si>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</si>
  <si>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</si>
  <si>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</si>
  <si>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</si>
  <si>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</si>
  <si>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</si>
  <si>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</si>
  <si>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</si>
  <si>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</si>
  <si>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</si>
  <si>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</si>
  <si>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</si>
  <si>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</si>
  <si>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</si>
  <si>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</si>
  <si>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</si>
  <si>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</si>
  <si>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</si>
  <si>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</si>
  <si>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</si>
  <si>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</si>
  <si>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</si>
  <si>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</si>
  <si>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</si>
  <si>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</si>
  <si>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</si>
  <si>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</si>
  <si>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</si>
  <si>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</si>
  <si>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</si>
  <si>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</si>
  <si>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</si>
  <si>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</si>
  <si>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</si>
  <si>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</si>
  <si>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</si>
  <si>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</si>
  <si>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</si>
  <si>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</si>
  <si>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</si>
  <si>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</si>
  <si>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</si>
  <si>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</si>
  <si>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</si>
  <si>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</si>
  <si>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</si>
  <si>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</si>
  <si>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</si>
  <si>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</si>
  <si>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</si>
  <si>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</si>
  <si>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</si>
  <si>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</si>
  <si>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</si>
  <si>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</si>
  <si>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</si>
  <si>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</si>
  <si>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</si>
  <si>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</si>
  <si>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</si>
  <si>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</si>
  <si>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</si>
  <si>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</si>
  <si>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</si>
  <si>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</si>
  <si>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</si>
  <si>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</si>
  <si>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</si>
  <si>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</si>
  <si>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</si>
  <si>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</si>
  <si>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</si>
  <si>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</si>
  <si>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</si>
  <si>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</si>
  <si>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</si>
  <si>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</si>
  <si>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</si>
  <si>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</si>
  <si>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</si>
  <si>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</si>
  <si>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</si>
  <si>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</si>
  <si>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</si>
  <si>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</si>
  <si>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</si>
  <si>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</si>
  <si>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</si>
  <si>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</si>
  <si>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</si>
  <si>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</si>
  <si>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</si>
  <si>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</si>
  <si>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</si>
  <si>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</si>
  <si>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</si>
  <si>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</si>
  <si>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</si>
  <si>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</si>
  <si>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</si>
  <si>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</si>
  <si>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</si>
  <si>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</si>
  <si>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</si>
  <si>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</si>
  <si>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</si>
  <si>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</si>
  <si>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</si>
  <si>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</si>
  <si>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</si>
  <si>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</si>
  <si>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</si>
  <si>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</si>
  <si>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</si>
  <si>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</si>
  <si>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</si>
  <si>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</si>
  <si>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</si>
  <si>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</si>
  <si>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</si>
  <si>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</si>
  <si>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</si>
  <si>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</si>
  <si>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</si>
  <si>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</si>
  <si>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</si>
  <si>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</si>
  <si>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</si>
  <si>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</si>
  <si>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</si>
  <si>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</si>
  <si>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</si>
  <si>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</si>
  <si>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</si>
  <si>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</si>
  <si>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</si>
  <si>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</si>
  <si>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</si>
  <si>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</si>
  <si>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</si>
  <si>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</si>
  <si>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</si>
  <si>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</si>
  <si>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</si>
  <si>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</si>
  <si>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</si>
  <si>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</si>
  <si>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</si>
  <si>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</si>
  <si>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</si>
  <si>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</si>
  <si>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</si>
  <si>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</si>
  <si>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</si>
  <si>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</si>
  <si>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</si>
  <si>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</si>
  <si>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</si>
  <si>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</si>
  <si>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</si>
  <si>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</si>
  <si>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</si>
  <si>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</si>
  <si>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</si>
  <si>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</si>
  <si>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</si>
  <si>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</si>
  <si>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</si>
  <si>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</si>
  <si>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</si>
  <si>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</si>
  <si>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</si>
  <si>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</si>
  <si>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</si>
  <si>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</si>
  <si>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</si>
  <si>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</si>
  <si>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</si>
  <si>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</si>
  <si>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</si>
  <si>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</si>
  <si>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</si>
  <si>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</si>
  <si>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</si>
  <si>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</si>
  <si>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</si>
  <si>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</si>
  <si>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</si>
  <si>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</si>
  <si>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</si>
  <si>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</si>
  <si>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</si>
  <si>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</si>
  <si>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</si>
  <si>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</si>
  <si>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</si>
  <si>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</si>
  <si>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</si>
  <si>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</si>
  <si>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</si>
  <si>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</si>
  <si>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</si>
  <si>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</si>
  <si>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</si>
  <si>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</si>
  <si>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</si>
  <si>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</si>
  <si>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</si>
  <si>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</si>
  <si>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</si>
  <si>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</si>
  <si>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</si>
  <si>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</si>
  <si>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</si>
  <si>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</si>
  <si>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</si>
  <si>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</si>
  <si>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</si>
  <si>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</si>
  <si>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</si>
  <si>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</si>
  <si>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</si>
  <si>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</si>
  <si>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</si>
  <si>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</si>
  <si>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</si>
  <si>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</si>
  <si>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</si>
  <si>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</si>
  <si>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</si>
  <si>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</si>
  <si>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</si>
  <si>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</si>
  <si>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</si>
  <si>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</si>
  <si>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</si>
  <si>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</si>
  <si>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</si>
  <si>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</si>
  <si>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</si>
  <si>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</si>
  <si>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</si>
  <si>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</si>
  <si>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</si>
  <si>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</si>
  <si>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</si>
  <si>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</si>
  <si>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</si>
  <si>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</si>
  <si>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</si>
  <si>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</si>
  <si>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</si>
  <si>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</si>
  <si>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</si>
  <si>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</si>
  <si>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</si>
  <si>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</si>
  <si>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</si>
  <si>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</si>
  <si>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</si>
  <si>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</si>
  <si>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</si>
  <si>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</si>
  <si>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</si>
  <si>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</si>
  <si>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</si>
  <si>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</si>
  <si>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</si>
  <si>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</si>
  <si>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</si>
  <si>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</si>
  <si>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</si>
  <si>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</si>
  <si>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</si>
  <si>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</si>
  <si>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</si>
  <si>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</si>
  <si>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</si>
  <si>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</si>
  <si>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</si>
  <si>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</si>
  <si>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</si>
  <si>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</si>
  <si>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</si>
  <si>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</si>
  <si>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</si>
  <si>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</si>
  <si>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</si>
  <si>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</si>
  <si>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</si>
  <si>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</si>
  <si>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</si>
  <si>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</si>
  <si>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</si>
  <si>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</si>
  <si>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</si>
  <si>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</si>
  <si>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</si>
  <si>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</si>
  <si>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</si>
  <si>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</si>
  <si>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</si>
  <si>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</si>
  <si>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</si>
  <si>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</si>
  <si>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</si>
  <si>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</si>
  <si>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</si>
  <si>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</si>
  <si>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</si>
  <si>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</si>
  <si>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</si>
  <si>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</si>
  <si>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</si>
  <si>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</si>
  <si>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</si>
  <si>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</si>
  <si>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</si>
  <si>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</si>
  <si>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</si>
  <si>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</si>
  <si>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</si>
  <si>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</si>
  <si>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</si>
  <si>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</si>
  <si>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</si>
  <si>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</si>
  <si>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</si>
  <si>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</si>
  <si>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</si>
  <si>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</si>
  <si>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</si>
  <si>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</si>
  <si>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</si>
  <si>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</si>
  <si>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</si>
  <si>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</si>
  <si>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</si>
  <si>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</si>
  <si>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</si>
  <si>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</si>
  <si>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</si>
  <si>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</si>
  <si>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</si>
  <si>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</si>
  <si>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</si>
  <si>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</si>
  <si>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</si>
  <si>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</si>
  <si>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</si>
  <si>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</si>
  <si>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</si>
  <si>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</si>
  <si>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</si>
  <si>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</si>
  <si>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</si>
  <si>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</si>
  <si>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</si>
  <si>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</si>
  <si>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</si>
  <si>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</si>
  <si>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</si>
  <si>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</si>
  <si>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</si>
  <si>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</si>
  <si>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</si>
  <si>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</si>
  <si>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</si>
  <si>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</si>
  <si>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</si>
  <si>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</si>
  <si>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</si>
  <si>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</si>
  <si>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</si>
  <si>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</si>
  <si>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</si>
  <si>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</si>
  <si>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</si>
  <si>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</si>
  <si>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</si>
  <si>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</si>
  <si>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</si>
  <si>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</si>
  <si>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</si>
  <si>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</si>
  <si>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</si>
  <si>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</si>
  <si>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</si>
  <si>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</si>
  <si>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</si>
  <si>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</si>
  <si>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</si>
  <si>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</si>
  <si>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</si>
  <si>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</si>
  <si>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</si>
  <si>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</si>
  <si>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</si>
  <si>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</si>
  <si>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</si>
  <si>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</si>
  <si>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</si>
  <si>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</si>
  <si>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</si>
  <si>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</si>
  <si>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</si>
  <si>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</si>
  <si>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</si>
  <si>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</si>
  <si>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</si>
  <si>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</si>
  <si>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</si>
  <si>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</si>
  <si>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</si>
  <si>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</si>
  <si>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</si>
  <si>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</si>
  <si>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</si>
  <si>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</si>
  <si>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</si>
  <si>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</si>
  <si>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</si>
  <si>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</si>
  <si>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</si>
  <si>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</si>
  <si>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</si>
  <si>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</si>
  <si>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</si>
  <si>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</si>
  <si>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</si>
  <si>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</si>
  <si>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</si>
  <si>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</si>
  <si>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</si>
  <si>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</si>
  <si>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</si>
  <si>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</si>
  <si>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</si>
  <si>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</si>
  <si>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</si>
  <si>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</si>
  <si>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</si>
  <si>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</si>
  <si>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</si>
  <si>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</si>
  <si>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</si>
  <si>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</si>
  <si>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</si>
  <si>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</si>
  <si>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</si>
  <si>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</si>
  <si>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</si>
  <si>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</si>
  <si>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</si>
  <si>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</si>
  <si>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</si>
  <si>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</si>
  <si>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</si>
  <si>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</si>
  <si>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</si>
  <si>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</si>
  <si>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</si>
  <si>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</si>
  <si>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</si>
  <si>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</si>
  <si>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</si>
  <si>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</si>
  <si>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</si>
  <si>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</si>
  <si>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</si>
  <si>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</si>
  <si>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</si>
  <si>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</si>
  <si>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</si>
  <si>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</si>
  <si>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</si>
  <si>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</si>
  <si>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</si>
  <si>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</si>
  <si>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</si>
  <si>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</si>
  <si>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</si>
  <si>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</si>
  <si>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</si>
  <si>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</si>
  <si>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</si>
  <si>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</si>
  <si>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</si>
  <si>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</si>
  <si>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</si>
  <si>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</si>
  <si>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</si>
  <si>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</si>
  <si>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</si>
  <si>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</si>
  <si>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</si>
  <si>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</si>
  <si>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</si>
  <si>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</si>
  <si>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</si>
  <si>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</si>
  <si>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</si>
  <si>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</si>
  <si>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</si>
  <si>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</si>
  <si>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</si>
  <si>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</si>
  <si>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</si>
  <si>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</si>
  <si>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</si>
  <si>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</si>
  <si>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</si>
  <si>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</si>
  <si>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</si>
  <si>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</si>
  <si>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</si>
  <si>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</si>
  <si>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</si>
  <si>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</si>
  <si>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</si>
  <si>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</si>
  <si>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</si>
  <si>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</si>
  <si>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</si>
  <si>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</si>
  <si>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</si>
  <si>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</si>
  <si>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</si>
  <si>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</si>
  <si>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</si>
  <si>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</si>
  <si>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</si>
  <si>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</si>
  <si>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</si>
  <si>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</si>
  <si>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</si>
  <si>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</si>
  <si>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</si>
  <si>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</si>
  <si>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</si>
  <si>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</si>
  <si>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</si>
  <si>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</si>
  <si>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</si>
  <si>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</si>
  <si>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</si>
  <si>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</si>
  <si>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</si>
  <si>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</si>
  <si>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</si>
  <si>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</si>
  <si>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</si>
  <si>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</si>
  <si>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</si>
  <si>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</si>
  <si>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</si>
  <si>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</si>
  <si>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</si>
  <si>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</si>
  <si>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</si>
  <si>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</si>
  <si>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</si>
  <si>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</si>
  <si>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</si>
  <si>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</si>
  <si>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</si>
  <si>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</si>
  <si>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</si>
  <si>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</si>
  <si>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</si>
  <si>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</si>
  <si>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</si>
  <si>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</si>
  <si>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</si>
  <si>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</si>
  <si>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</si>
  <si>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</si>
  <si>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</si>
  <si>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</si>
  <si>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</si>
  <si>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</si>
  <si>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</si>
  <si>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</si>
  <si>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</si>
  <si>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</si>
  <si>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</si>
  <si>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</si>
  <si>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</si>
  <si>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</si>
  <si>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</si>
  <si>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</si>
  <si>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</si>
  <si>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</si>
  <si>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</si>
  <si>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</si>
  <si>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</si>
  <si>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</si>
  <si>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</si>
  <si>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</si>
  <si>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</si>
  <si>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</si>
  <si>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</si>
  <si>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</si>
  <si>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</si>
  <si>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</si>
  <si>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</si>
  <si>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</si>
  <si>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</si>
  <si>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</si>
  <si>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</si>
  <si>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</si>
  <si>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</si>
  <si>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</si>
  <si>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</si>
  <si>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</si>
  <si>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</si>
  <si>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</si>
  <si>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</si>
  <si>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</si>
  <si>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</si>
  <si>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</si>
  <si>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</si>
  <si>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</si>
  <si>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</si>
  <si>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</si>
  <si>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</si>
  <si>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</si>
  <si>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</si>
  <si>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</si>
  <si>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</si>
  <si>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</si>
  <si>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</si>
  <si>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</si>
  <si>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</si>
  <si>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</si>
  <si>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</si>
  <si>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</si>
  <si>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</si>
  <si>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</si>
  <si>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</si>
  <si>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</si>
  <si>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</si>
  <si>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</si>
  <si>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</si>
  <si>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</si>
  <si>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</si>
  <si>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</si>
  <si>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</si>
  <si>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</si>
  <si>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</si>
  <si>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</si>
  <si>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</si>
  <si>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</si>
  <si>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</si>
  <si>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</si>
  <si>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</si>
  <si>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</si>
  <si>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</si>
  <si>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</si>
  <si>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</si>
  <si>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</si>
  <si>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</si>
  <si>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</si>
  <si>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</si>
  <si>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</si>
  <si>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</si>
  <si>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</si>
  <si>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</si>
  <si>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</si>
  <si>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</si>
  <si>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</si>
  <si>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</si>
  <si>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</si>
  <si>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</si>
  <si>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</si>
  <si>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</si>
  <si>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</si>
  <si>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</si>
  <si>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</si>
  <si>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</si>
  <si>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</si>
  <si>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</si>
  <si>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</si>
  <si>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</si>
  <si>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</si>
  <si>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</si>
  <si>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</si>
  <si>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</si>
  <si>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</si>
  <si>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</si>
  <si>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</si>
  <si>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</si>
  <si>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</si>
  <si>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</si>
  <si>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</si>
  <si>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</si>
  <si>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</si>
  <si>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</si>
  <si>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</si>
  <si>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</si>
  <si>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</si>
  <si>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</si>
  <si>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</si>
  <si>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</si>
  <si>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</si>
  <si>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</si>
  <si>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</si>
  <si>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</si>
  <si>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</si>
  <si>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</si>
  <si>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</si>
  <si>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</si>
  <si>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</si>
  <si>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</si>
  <si>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</si>
  <si>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</si>
  <si>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</si>
  <si>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</si>
  <si>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</si>
  <si>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</si>
  <si>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</si>
  <si>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</si>
  <si>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</si>
  <si>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</si>
  <si>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</si>
  <si>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</si>
  <si>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</si>
  <si>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</si>
  <si>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</si>
  <si>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</si>
  <si>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</si>
  <si>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</si>
  <si>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</si>
  <si>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</si>
  <si>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</si>
  <si>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</si>
  <si>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</si>
  <si>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</si>
  <si>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</si>
  <si>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</si>
  <si>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</si>
  <si>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</si>
  <si>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</si>
  <si>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</si>
  <si>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</si>
  <si>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</si>
  <si>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</si>
  <si>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</si>
  <si>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</si>
  <si>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</si>
  <si>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</si>
  <si>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</si>
  <si>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</si>
  <si>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</si>
  <si>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</si>
  <si>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</si>
  <si>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</si>
  <si>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</si>
  <si>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</si>
  <si>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</si>
  <si>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</si>
  <si>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</si>
  <si>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</si>
  <si>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</si>
  <si>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</si>
  <si>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</si>
  <si>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</si>
  <si>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</si>
  <si>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</si>
  <si>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</si>
  <si>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</si>
  <si>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</si>
  <si>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</si>
  <si>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</si>
  <si>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</si>
  <si>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</si>
  <si>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</si>
  <si>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</si>
  <si>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</si>
  <si>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</si>
  <si>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</si>
  <si>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</si>
  <si>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</si>
  <si>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</si>
  <si>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</si>
  <si>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</si>
  <si>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</si>
  <si>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</si>
  <si>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</si>
  <si>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</si>
  <si>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</si>
  <si>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</si>
  <si>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</si>
  <si>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</si>
  <si>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</si>
  <si>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</si>
  <si>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</si>
  <si>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</si>
  <si>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</si>
  <si>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</si>
  <si>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</si>
  <si>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</si>
  <si>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</si>
  <si>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</si>
  <si>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</si>
  <si>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</si>
  <si>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</si>
  <si>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</si>
  <si>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</si>
  <si>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</si>
  <si>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</si>
  <si>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</si>
  <si>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</si>
  <si>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</si>
  <si>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</si>
  <si>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</si>
  <si>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</si>
  <si>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</si>
  <si>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</si>
  <si>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</si>
  <si>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</si>
  <si>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</si>
  <si>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</si>
  <si>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</si>
  <si>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</si>
  <si>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</si>
  <si>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</si>
  <si>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</si>
  <si>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</si>
  <si>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</si>
  <si>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</si>
  <si>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</si>
  <si>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</si>
  <si>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</si>
  <si>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</si>
  <si>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</si>
  <si>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</si>
  <si>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</si>
  <si>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</si>
  <si>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</si>
  <si>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</si>
  <si>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</si>
  <si>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</si>
  <si>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</si>
  <si>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</si>
  <si>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</si>
  <si>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</si>
  <si>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</si>
  <si>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</si>
  <si>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</si>
  <si>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</si>
  <si>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</si>
  <si>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</si>
  <si>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</si>
  <si>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</si>
  <si>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</si>
  <si>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</si>
  <si>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</si>
  <si>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</si>
  <si>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</si>
  <si>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</si>
  <si>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</si>
  <si>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</si>
  <si>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</si>
  <si>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</si>
  <si>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</si>
  <si>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</si>
  <si>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</si>
  <si>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</si>
  <si>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</si>
  <si>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</si>
  <si>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</si>
  <si>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</si>
  <si>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</si>
  <si>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</si>
  <si>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</si>
  <si>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</si>
  <si>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</si>
  <si>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</si>
  <si>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</si>
  <si>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</si>
  <si>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</si>
  <si>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</si>
  <si>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</si>
  <si>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</si>
  <si>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</si>
  <si>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</si>
  <si>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</si>
  <si>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</si>
  <si>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</si>
  <si>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</si>
  <si>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</si>
  <si>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</si>
  <si>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</si>
  <si>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</si>
  <si>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</si>
  <si>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</si>
  <si>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</si>
  <si>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</si>
  <si>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</si>
  <si>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</si>
  <si>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</si>
  <si>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</si>
  <si>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</si>
  <si>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</si>
  <si>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</si>
  <si>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</si>
  <si>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</si>
  <si>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</si>
  <si>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</si>
  <si>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</si>
  <si>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</si>
  <si>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</si>
  <si>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</si>
  <si>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</si>
  <si>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</si>
  <si>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</si>
  <si>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</si>
  <si>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</si>
  <si>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</si>
  <si>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</si>
  <si>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</si>
  <si>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</si>
  <si>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</si>
  <si>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</si>
  <si>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</si>
  <si>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</si>
  <si>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</si>
  <si>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</si>
  <si>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</si>
  <si>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</si>
  <si>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</si>
  <si>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</si>
  <si>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</si>
  <si>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</si>
  <si>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</si>
  <si>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</si>
  <si>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</si>
  <si>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</si>
  <si>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</si>
  <si>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</si>
  <si>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</si>
  <si>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</si>
  <si>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</si>
  <si>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</si>
  <si>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</si>
  <si>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</si>
  <si>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</si>
  <si>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</si>
  <si>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</si>
  <si>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</si>
  <si>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</si>
  <si>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</si>
  <si>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</si>
  <si>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</si>
  <si>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</si>
  <si>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</si>
  <si>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</si>
  <si>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</si>
  <si>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</si>
  <si>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</si>
  <si>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</si>
  <si>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</si>
  <si>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</si>
  <si>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</si>
  <si>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</si>
  <si>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</si>
  <si>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</si>
  <si>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</si>
  <si>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</si>
  <si>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</si>
  <si>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</si>
  <si>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</si>
  <si>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</si>
  <si>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</si>
  <si>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</si>
  <si>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</si>
  <si>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</si>
  <si>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</si>
  <si>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</si>
  <si>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</si>
  <si>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</si>
  <si>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</si>
  <si>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</si>
  <si>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</si>
  <si>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</si>
  <si>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</si>
  <si>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</si>
  <si>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</si>
  <si>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</si>
  <si>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</si>
  <si>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</si>
  <si>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</si>
  <si>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</si>
  <si>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</si>
  <si>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</si>
  <si>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</si>
  <si>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</si>
  <si>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</si>
  <si>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</si>
  <si>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</si>
  <si>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</si>
  <si>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</si>
  <si>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</si>
  <si>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</si>
  <si>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</si>
  <si>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</si>
  <si>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</si>
  <si>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</si>
  <si>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</si>
  <si>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</si>
  <si>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</si>
  <si>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</si>
  <si>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</si>
  <si>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</si>
  <si>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</si>
  <si>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</si>
  <si>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</si>
  <si>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</si>
  <si>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</si>
  <si>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</si>
  <si>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</si>
  <si>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</si>
  <si>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</si>
  <si>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</si>
  <si>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</si>
  <si>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</si>
  <si>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</si>
  <si>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</si>
  <si>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</si>
  <si>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</si>
  <si>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</si>
  <si>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</si>
  <si>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</si>
  <si>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</si>
  <si>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</si>
  <si>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</si>
  <si>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</si>
  <si>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</si>
  <si>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</si>
  <si>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</si>
  <si>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</si>
  <si>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</si>
  <si>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</si>
  <si>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</si>
  <si>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</si>
  <si>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</si>
  <si>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</si>
  <si>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</si>
  <si>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</si>
  <si>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</si>
  <si>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</si>
  <si>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</si>
  <si>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</si>
  <si>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</si>
  <si>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</si>
  <si>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</si>
  <si>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</si>
  <si>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</si>
  <si>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</si>
  <si>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</si>
  <si>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</si>
  <si>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</si>
  <si>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</si>
  <si>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</si>
  <si>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</si>
  <si>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</si>
  <si>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</si>
  <si>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</si>
  <si>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</si>
  <si>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</si>
  <si>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</si>
  <si>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</si>
  <si>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</si>
  <si>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</si>
  <si>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</si>
  <si>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</si>
  <si>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</si>
  <si>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</si>
  <si>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</si>
  <si>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</si>
  <si>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</si>
  <si>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</si>
  <si>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</si>
  <si>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</si>
  <si>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</si>
  <si>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</si>
  <si>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</si>
  <si>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</si>
  <si>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</si>
  <si>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</si>
  <si>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</si>
  <si>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</si>
  <si>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</si>
  <si>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</si>
  <si>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</si>
  <si>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</si>
  <si>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</si>
  <si>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</si>
  <si>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</si>
  <si>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</si>
  <si>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</si>
  <si>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</si>
  <si>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</si>
  <si>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</si>
  <si>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</si>
  <si>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</si>
  <si>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</si>
  <si>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</si>
  <si>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</si>
  <si>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</si>
  <si>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</si>
  <si>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</si>
  <si>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</si>
  <si>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</si>
  <si>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</si>
  <si>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</si>
  <si>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</si>
  <si>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</si>
  <si>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</si>
  <si>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</si>
  <si>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</si>
  <si>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</si>
  <si>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</si>
  <si>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</si>
  <si>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</si>
  <si>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</si>
  <si>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</si>
  <si>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</si>
  <si>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</si>
  <si>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</si>
  <si>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</si>
  <si>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</si>
  <si>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</si>
  <si>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</si>
  <si>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</si>
  <si>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</si>
  <si>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</si>
  <si>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</si>
  <si>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</si>
  <si>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</si>
  <si>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</si>
  <si>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</si>
  <si>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</si>
  <si>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</si>
  <si>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</si>
  <si>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</si>
  <si>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</si>
  <si>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</si>
  <si>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</si>
  <si>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</si>
  <si>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</si>
  <si>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</si>
  <si>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</si>
  <si>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</si>
  <si>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</si>
  <si>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</si>
  <si>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</si>
  <si>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</si>
  <si>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</si>
  <si>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</si>
  <si>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</si>
  <si>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</si>
  <si>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</si>
  <si>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</si>
  <si>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</si>
  <si>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</si>
  <si>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</si>
  <si>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</si>
  <si>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</si>
  <si>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</si>
  <si>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</si>
  <si>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</si>
  <si>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</si>
  <si>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</si>
  <si>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</si>
  <si>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</si>
  <si>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</si>
  <si>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</si>
  <si>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</si>
  <si>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</si>
  <si>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</si>
  <si>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</si>
  <si>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</si>
  <si>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</si>
  <si>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</si>
  <si>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</si>
  <si>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</si>
  <si>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</si>
  <si>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</si>
  <si>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</si>
  <si>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</si>
  <si>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</si>
  <si>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</si>
  <si>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</si>
  <si>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</si>
  <si>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</si>
  <si>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</si>
  <si>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</si>
  <si>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</si>
  <si>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</si>
  <si>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</si>
  <si>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</si>
  <si>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</si>
  <si>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</si>
  <si>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</si>
  <si>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</si>
  <si>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</si>
  <si>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</si>
  <si>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</si>
  <si>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</si>
  <si>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</si>
  <si>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</si>
  <si>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</si>
  <si>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</si>
  <si>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</si>
  <si>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</si>
  <si>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</si>
  <si>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</si>
  <si>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</si>
  <si>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</si>
  <si>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</si>
  <si>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</si>
  <si>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</si>
  <si>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</si>
  <si>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</si>
  <si>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</si>
  <si>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</si>
  <si>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</si>
  <si>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</si>
  <si>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</si>
  <si>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</si>
  <si>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</si>
  <si>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</si>
  <si>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</si>
  <si>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</si>
  <si>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</si>
  <si>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</si>
  <si>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</si>
  <si>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</si>
  <si>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</si>
  <si>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</si>
  <si>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</si>
  <si>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</si>
  <si>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</si>
  <si>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</si>
  <si>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</si>
  <si>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</si>
  <si>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</si>
  <si>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</si>
  <si>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</si>
  <si>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</si>
  <si>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</si>
  <si>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</si>
  <si>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</si>
  <si>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</si>
  <si>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</si>
  <si>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</si>
  <si>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</si>
  <si>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</si>
  <si>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</si>
  <si>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</si>
  <si>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</si>
  <si>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</si>
  <si>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</si>
  <si>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</si>
  <si>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</si>
  <si>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</si>
  <si>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</si>
  <si>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</si>
  <si>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</si>
  <si>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</si>
  <si>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</si>
  <si>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</si>
  <si>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</si>
  <si>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</si>
  <si>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</si>
  <si>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</si>
  <si>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</si>
  <si>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</si>
  <si>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</si>
  <si>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</si>
  <si>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</si>
  <si>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</si>
  <si>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</si>
  <si>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</si>
  <si>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</si>
  <si>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</si>
  <si>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</si>
  <si>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</si>
  <si>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</si>
  <si>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</si>
  <si>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</si>
  <si>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</si>
  <si>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</si>
  <si>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</si>
  <si>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</si>
  <si>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</si>
  <si>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</si>
  <si>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</si>
  <si>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</si>
  <si>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</si>
  <si>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</si>
  <si>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</si>
  <si>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</si>
  <si>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</si>
  <si>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</si>
  <si>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</si>
  <si>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</si>
  <si>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</si>
  <si>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</si>
  <si>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</si>
  <si>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</si>
  <si>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</si>
  <si>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</si>
  <si>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</si>
  <si>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</si>
  <si>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</si>
  <si>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</si>
  <si>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</si>
  <si>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</si>
  <si>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</si>
  <si>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</si>
  <si>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</si>
  <si>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</si>
  <si>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</si>
  <si>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</si>
  <si>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</si>
  <si>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</si>
  <si>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</si>
  <si>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</si>
  <si>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</si>
  <si>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</si>
  <si>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</si>
  <si>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</si>
  <si>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</si>
  <si>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</si>
  <si>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</si>
  <si>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</si>
  <si>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</si>
  <si>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</si>
  <si>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</si>
  <si>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</si>
  <si>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</si>
  <si>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</si>
  <si>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</si>
  <si>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</si>
  <si>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</si>
  <si>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</si>
  <si>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</si>
  <si>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</si>
  <si>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</si>
  <si>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</si>
  <si>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</si>
  <si>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</si>
  <si>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</si>
  <si>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</si>
  <si>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</si>
  <si>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</si>
  <si>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</si>
  <si>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</si>
  <si>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</si>
  <si>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</si>
  <si>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</si>
  <si>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</si>
  <si>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</si>
  <si>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</si>
  <si>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</si>
  <si>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</si>
  <si>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</si>
  <si>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</si>
  <si>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</si>
  <si>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</si>
  <si>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</si>
  <si>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</si>
  <si>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</si>
  <si>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</si>
  <si>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</si>
  <si>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</si>
  <si>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</si>
  <si>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</si>
  <si>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</si>
  <si>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</si>
  <si>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</si>
  <si>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</si>
  <si>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</si>
  <si>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</si>
  <si>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</si>
  <si>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</si>
  <si>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</si>
  <si>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</si>
  <si>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</si>
  <si>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</si>
  <si>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</si>
  <si>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</si>
  <si>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</si>
  <si>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</si>
  <si>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</si>
  <si>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</si>
  <si>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</si>
  <si>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</si>
  <si>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</si>
  <si>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</si>
  <si>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</si>
  <si>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</si>
  <si>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</si>
  <si>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</si>
  <si>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</si>
  <si>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</si>
  <si>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</si>
  <si>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</si>
  <si>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</si>
  <si>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</si>
  <si>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</si>
  <si>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</si>
  <si>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</si>
  <si>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</si>
  <si>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</si>
  <si>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</si>
  <si>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</si>
  <si>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</si>
  <si>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</si>
  <si>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</si>
  <si>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</si>
  <si>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</si>
  <si>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</si>
  <si>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</si>
  <si>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</si>
  <si>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</si>
  <si>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</si>
  <si>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</si>
  <si>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</si>
  <si>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</si>
  <si>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</si>
  <si>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</si>
  <si>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</si>
  <si>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</si>
  <si>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</si>
  <si>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</si>
  <si>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</si>
  <si>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</si>
  <si>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</si>
  <si>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</si>
  <si>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</si>
  <si>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</si>
  <si>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</si>
  <si>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</si>
  <si>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</si>
  <si>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</si>
  <si>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</si>
  <si>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</si>
  <si>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</si>
  <si>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</si>
  <si>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</si>
  <si>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</si>
  <si>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</si>
  <si>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</si>
  <si>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</si>
  <si>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</si>
  <si>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</si>
  <si>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</si>
  <si>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</si>
  <si>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</si>
  <si>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</si>
  <si>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</si>
  <si>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</si>
  <si>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</si>
  <si>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</si>
  <si>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</si>
  <si>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</si>
  <si>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</si>
  <si>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</si>
  <si>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</si>
  <si>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</si>
  <si>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</si>
  <si>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</si>
  <si>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</si>
  <si>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</si>
  <si>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</si>
  <si>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</si>
  <si>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</si>
  <si>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</si>
  <si>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</si>
  <si>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</si>
  <si>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</si>
  <si>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</si>
  <si>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</si>
  <si>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</si>
  <si>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</si>
  <si>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</si>
  <si>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</si>
  <si>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</si>
  <si>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</si>
  <si>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</si>
  <si>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</si>
  <si>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</si>
  <si>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</si>
  <si>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</si>
  <si>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</si>
  <si>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</si>
  <si>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</si>
  <si>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</si>
  <si>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</si>
  <si>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</si>
  <si>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</si>
  <si>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</si>
  <si>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</si>
  <si>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</si>
  <si>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</si>
  <si>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</si>
  <si>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</si>
  <si>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</si>
  <si>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</si>
  <si>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</si>
  <si>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</si>
  <si>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</si>
  <si>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</si>
  <si>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</si>
  <si>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</si>
  <si>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</si>
  <si>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</si>
  <si>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</si>
  <si>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</si>
  <si>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</si>
  <si>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</si>
  <si>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</si>
  <si>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</si>
  <si>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</si>
  <si>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</si>
  <si>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</si>
  <si>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</si>
  <si>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</si>
  <si>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</si>
  <si>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</si>
  <si>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</si>
  <si>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</si>
  <si>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</si>
  <si>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</si>
  <si>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</si>
  <si>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</si>
  <si>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</si>
  <si>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</si>
  <si>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</si>
  <si>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</si>
  <si>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</si>
  <si>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</si>
  <si>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</si>
  <si>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</si>
  <si>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</si>
  <si>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</si>
  <si>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</si>
  <si>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</si>
  <si>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</si>
  <si>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</si>
  <si>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</si>
  <si>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</si>
  <si>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</si>
  <si>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</si>
  <si>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</si>
  <si>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</si>
  <si>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</si>
  <si>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</si>
  <si>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</si>
  <si>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</si>
  <si>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</si>
  <si>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</si>
  <si>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</si>
  <si>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</si>
  <si>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</si>
  <si>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</si>
  <si>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</si>
  <si>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</si>
  <si>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</si>
  <si>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</si>
  <si>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</si>
  <si>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</si>
  <si>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</si>
  <si>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</si>
  <si>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</si>
  <si>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</si>
  <si>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</si>
  <si>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</si>
  <si>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</si>
  <si>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</si>
  <si>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</si>
  <si>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</si>
  <si>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</si>
  <si>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</si>
  <si>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</si>
  <si>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</si>
  <si>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</si>
  <si>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</si>
  <si>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</si>
  <si>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</si>
  <si>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</si>
  <si>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</si>
  <si>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</si>
  <si>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</si>
  <si>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</si>
  <si>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</si>
  <si>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</si>
  <si>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</si>
  <si>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</si>
  <si>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</si>
  <si>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</si>
  <si>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</si>
  <si>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</si>
  <si>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</si>
  <si>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</si>
  <si>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</si>
  <si>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</si>
  <si>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</si>
  <si>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</si>
  <si>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</si>
  <si>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</si>
  <si>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</si>
  <si>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</si>
  <si>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</si>
  <si>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</si>
  <si>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</si>
  <si>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</si>
  <si>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</si>
  <si>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</si>
  <si>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</si>
  <si>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</si>
  <si>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</si>
  <si>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</si>
  <si>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</si>
  <si>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</si>
  <si>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</si>
  <si>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</si>
  <si>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</si>
  <si>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</si>
  <si>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</si>
  <si>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</si>
  <si>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</si>
  <si>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</si>
  <si>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</si>
  <si>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</si>
  <si>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</si>
  <si>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</si>
  <si>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</si>
  <si>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</si>
  <si>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</si>
  <si>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</si>
  <si>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</si>
  <si>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</si>
  <si>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</si>
  <si>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</si>
  <si>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</si>
  <si>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</si>
  <si>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</si>
  <si>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</si>
  <si>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</si>
  <si>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</si>
  <si>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</si>
  <si>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</si>
  <si>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</si>
  <si>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</si>
  <si>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</si>
  <si>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</si>
  <si>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</si>
  <si>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</si>
  <si>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</si>
  <si>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</si>
  <si>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</si>
  <si>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</si>
  <si>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</si>
  <si>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</si>
  <si>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</si>
  <si>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</si>
  <si>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</si>
  <si>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</si>
  <si>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</si>
  <si>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</si>
  <si>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</si>
  <si>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</si>
  <si>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</si>
  <si>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</si>
  <si>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</si>
  <si>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</si>
  <si>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</si>
  <si>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</si>
  <si>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</si>
  <si>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</si>
  <si>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</si>
  <si>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</si>
  <si>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</si>
  <si>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</si>
  <si>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</si>
  <si>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</si>
  <si>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</si>
  <si>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</si>
  <si>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</si>
  <si>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</si>
  <si>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</si>
  <si>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</si>
  <si>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</si>
  <si>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</si>
  <si>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</si>
  <si>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</si>
  <si>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</si>
  <si>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</si>
  <si>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</si>
  <si>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</si>
  <si>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</si>
  <si>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</si>
  <si>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</si>
  <si>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</si>
  <si>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</si>
  <si>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</si>
  <si>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</si>
  <si>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</si>
  <si>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</si>
  <si>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</si>
  <si>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</si>
  <si>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</si>
  <si>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</si>
  <si>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</si>
  <si>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</si>
  <si>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</si>
  <si>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</si>
  <si>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</si>
  <si>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</si>
  <si>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</si>
  <si>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</si>
  <si>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</si>
  <si>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</si>
  <si>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</si>
  <si>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</si>
  <si>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</si>
  <si>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</si>
  <si>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</si>
  <si>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</si>
  <si>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</si>
  <si>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</si>
  <si>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</si>
  <si>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</si>
  <si>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</si>
  <si>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</si>
  <si>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</si>
  <si>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</si>
  <si>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</si>
  <si>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</si>
  <si>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</si>
  <si>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</si>
  <si>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</si>
  <si>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</si>
  <si>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</si>
  <si>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</si>
  <si>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</si>
  <si>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</si>
  <si>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</si>
  <si>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</si>
  <si>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</si>
  <si>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</si>
  <si>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</si>
  <si>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</si>
  <si>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</si>
  <si>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</si>
  <si>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</si>
  <si>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</si>
  <si>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</si>
  <si>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</si>
  <si>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</si>
  <si>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</si>
  <si>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</si>
  <si>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</si>
  <si>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</si>
  <si>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</si>
  <si>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</si>
  <si>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</si>
  <si>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</si>
  <si>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</si>
  <si>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</si>
  <si>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</si>
  <si>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</si>
  <si>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</si>
  <si>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</si>
  <si>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</si>
  <si>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</si>
  <si>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</si>
  <si>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</si>
  <si>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</si>
  <si>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</si>
  <si>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</si>
  <si>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</si>
  <si>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</si>
  <si>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</si>
  <si>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</si>
  <si>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</si>
  <si>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</si>
  <si>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</si>
  <si>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</si>
  <si>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</si>
  <si>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</si>
  <si>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</si>
  <si>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</si>
  <si>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</si>
  <si>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</si>
  <si>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</si>
  <si>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</si>
  <si>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</si>
  <si>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</si>
  <si>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</si>
  <si>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</si>
  <si>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</si>
  <si>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</si>
  <si>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</si>
  <si>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</si>
  <si>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</si>
  <si>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</si>
  <si>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</si>
  <si>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</si>
  <si>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</si>
  <si>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</si>
  <si>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</si>
  <si>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</si>
  <si>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</si>
  <si>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</si>
  <si>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</si>
  <si>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</si>
  <si>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</si>
  <si>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</si>
  <si>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</si>
  <si>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</si>
  <si>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</si>
  <si>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</si>
  <si>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</si>
  <si>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</si>
  <si>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</si>
  <si>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</si>
  <si>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</si>
  <si>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</si>
  <si>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</si>
  <si>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</si>
  <si>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</si>
  <si>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</si>
  <si>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</si>
  <si>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</si>
  <si>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</si>
  <si>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</si>
  <si>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</si>
  <si>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</si>
  <si>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</si>
  <si>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</si>
  <si>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</si>
  <si>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</si>
  <si>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</si>
  <si>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</si>
  <si>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</si>
  <si>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</si>
  <si>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</si>
  <si>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</si>
  <si>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</si>
  <si>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</si>
  <si>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</si>
  <si>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</si>
  <si>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</si>
  <si>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</si>
  <si>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</si>
  <si>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</si>
  <si>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</si>
  <si>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</si>
  <si>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</si>
  <si>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</si>
  <si>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</si>
  <si>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</si>
  <si>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</si>
  <si>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</si>
  <si>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</si>
  <si>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</si>
  <si>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</si>
  <si>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</si>
  <si>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</si>
  <si>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</si>
  <si>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</si>
  <si>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</si>
  <si>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</si>
  <si>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</si>
  <si>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</si>
  <si>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</si>
  <si>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</si>
  <si>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</si>
  <si>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</si>
  <si>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</si>
  <si>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</si>
  <si>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</si>
  <si>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</si>
  <si>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</si>
  <si>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</si>
  <si>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</si>
  <si>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</si>
  <si>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</si>
  <si>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</si>
  <si>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</si>
  <si>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</si>
  <si>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</si>
  <si>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</si>
  <si>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</si>
  <si>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</si>
  <si>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</si>
  <si>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</si>
  <si>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</si>
  <si>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</si>
  <si>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</si>
  <si>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</si>
  <si>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</si>
  <si>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</si>
  <si>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</si>
  <si>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</si>
  <si>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</si>
  <si>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</si>
  <si>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</si>
  <si>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</si>
  <si>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</si>
  <si>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</si>
  <si>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</si>
  <si>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</si>
  <si>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</si>
  <si>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</si>
  <si>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</si>
  <si>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</si>
  <si>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</si>
  <si>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</si>
  <si>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</si>
  <si>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</si>
  <si>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</si>
  <si>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</si>
  <si>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</si>
  <si>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</si>
  <si>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</si>
  <si>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</si>
  <si>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</si>
  <si>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</si>
  <si>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</si>
  <si>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</si>
  <si>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</si>
  <si>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</si>
  <si>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</si>
  <si>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</si>
  <si>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</si>
  <si>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</si>
  <si>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</si>
  <si>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</si>
  <si>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</si>
  <si>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</si>
  <si>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</si>
  <si>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</si>
  <si>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</si>
  <si>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</si>
  <si>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</si>
  <si>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</si>
  <si>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</si>
  <si>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</si>
  <si>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</si>
  <si>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</si>
  <si>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</si>
  <si>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</si>
  <si>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</si>
  <si>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</si>
  <si>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</si>
  <si>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</si>
  <si>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</si>
  <si>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</si>
  <si>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</si>
  <si>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</si>
  <si>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</si>
  <si>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</si>
  <si>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</si>
  <si>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</si>
  <si>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</si>
  <si>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</si>
  <si>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</si>
  <si>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</si>
  <si>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</si>
  <si>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</si>
  <si>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</si>
  <si>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</si>
  <si>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</si>
  <si>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</si>
  <si>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</si>
  <si>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</si>
  <si>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</si>
  <si>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</si>
  <si>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</si>
  <si>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</si>
  <si>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</si>
  <si>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</si>
  <si>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</si>
  <si>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</si>
  <si>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</si>
  <si>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</si>
  <si>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</si>
  <si>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</si>
  <si>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</si>
  <si>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</si>
  <si>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</si>
  <si>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</si>
  <si>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</si>
  <si>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</si>
  <si>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</si>
  <si>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</si>
  <si>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</si>
  <si>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</si>
  <si>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</si>
  <si>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</si>
  <si>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</si>
  <si>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</si>
  <si>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</si>
  <si>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</si>
  <si>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</si>
  <si>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</si>
  <si>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</si>
  <si>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</si>
  <si>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</si>
  <si>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</si>
  <si>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</si>
  <si>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</si>
  <si>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</si>
  <si>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</si>
  <si>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</si>
  <si>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</si>
  <si>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</si>
  <si>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</si>
  <si>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</si>
  <si>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</si>
  <si>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</si>
  <si>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</si>
  <si>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</si>
  <si>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</si>
  <si>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</si>
  <si>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</si>
  <si>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</si>
  <si>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</si>
  <si>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</si>
  <si>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</si>
  <si>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</si>
  <si>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</si>
  <si>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</si>
  <si>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</si>
  <si>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</si>
  <si>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</si>
  <si>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</si>
  <si>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</si>
  <si>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</si>
  <si>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</si>
  <si>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</si>
  <si>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</si>
  <si>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</si>
  <si>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</si>
  <si>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</si>
  <si>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</si>
  <si>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</si>
  <si>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</si>
  <si>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</si>
  <si>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</si>
  <si>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</si>
  <si>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</si>
  <si>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</si>
  <si>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</si>
  <si>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</si>
  <si>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</si>
  <si>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</si>
  <si>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</si>
  <si>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</si>
  <si>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</si>
  <si>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</si>
  <si>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</si>
  <si>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</si>
  <si>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</si>
  <si>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</si>
  <si>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</si>
  <si>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</si>
  <si>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</si>
  <si>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</si>
  <si>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</si>
  <si>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</si>
  <si>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</si>
  <si>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</si>
  <si>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</si>
  <si>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</si>
  <si>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</si>
  <si>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</si>
  <si>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</si>
  <si>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</si>
  <si>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</si>
  <si>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</si>
  <si>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</si>
  <si>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</si>
  <si>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</si>
  <si>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</si>
  <si>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</si>
  <si>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</si>
  <si>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</si>
  <si>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</si>
  <si>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</si>
  <si>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</si>
  <si>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</si>
  <si>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</si>
  <si>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</si>
  <si>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</si>
  <si>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</si>
  <si>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</si>
  <si>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</si>
  <si>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</si>
  <si>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</si>
  <si>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</si>
  <si>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</si>
  <si>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</si>
  <si>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</si>
  <si>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</si>
  <si>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</si>
  <si>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</si>
  <si>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</si>
  <si>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</si>
  <si>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</si>
  <si>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</si>
  <si>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</si>
  <si>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</si>
  <si>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</si>
  <si>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</si>
  <si>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</si>
  <si>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</si>
  <si>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</si>
  <si>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</si>
  <si>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</si>
  <si>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</si>
  <si>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</si>
  <si>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</si>
  <si>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</si>
  <si>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</si>
  <si>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</si>
  <si>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</si>
  <si>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</si>
  <si>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</si>
  <si>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</si>
  <si>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</si>
  <si>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</si>
  <si>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</si>
  <si>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</si>
  <si>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</si>
  <si>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</si>
  <si>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</si>
  <si>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</si>
  <si>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</si>
  <si>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</si>
  <si>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</si>
  <si>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</si>
  <si>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</si>
  <si>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</si>
  <si>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</si>
  <si>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</si>
  <si>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</si>
  <si>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</si>
  <si>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</si>
  <si>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</si>
  <si>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</si>
  <si>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</si>
  <si>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</si>
  <si>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</si>
  <si>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</si>
  <si>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</si>
  <si>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</si>
  <si>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</si>
  <si>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</si>
  <si>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</si>
  <si>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</si>
  <si>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</si>
  <si>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</si>
  <si>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</si>
  <si>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</si>
  <si>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</si>
  <si>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</si>
  <si>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</si>
  <si>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</si>
  <si>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</si>
  <si>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</si>
  <si>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</si>
  <si>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</si>
  <si>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</si>
  <si>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</si>
  <si>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</si>
  <si>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</si>
  <si>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</si>
  <si>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</si>
  <si>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</si>
  <si>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</si>
  <si>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</si>
  <si>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</si>
  <si>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</si>
  <si>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</si>
  <si>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</si>
  <si>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</si>
  <si>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</si>
  <si>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</si>
  <si>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</si>
  <si>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</si>
  <si>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</si>
  <si>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</si>
  <si>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</si>
  <si>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</si>
  <si>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</si>
  <si>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</si>
  <si>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</si>
  <si>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</si>
  <si>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</si>
  <si>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</si>
  <si>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</si>
  <si>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</si>
  <si>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</si>
  <si>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</si>
  <si>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</si>
  <si>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</si>
  <si>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</si>
  <si>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</si>
  <si>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</si>
  <si>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</si>
  <si>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</si>
  <si>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</si>
  <si>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</si>
  <si>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</si>
  <si>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</si>
  <si>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</si>
  <si>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</si>
  <si>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</si>
  <si>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</si>
  <si>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</si>
  <si>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</si>
  <si>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</si>
  <si>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</si>
  <si>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</si>
  <si>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</si>
  <si>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</si>
  <si>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</si>
  <si>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</si>
  <si>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</si>
  <si>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</si>
  <si>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</si>
  <si>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</si>
  <si>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</si>
  <si>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</si>
  <si>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</si>
  <si>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</si>
  <si>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</si>
  <si>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</si>
  <si>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</si>
  <si>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</si>
  <si>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</si>
  <si>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</si>
  <si>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</si>
  <si>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</si>
  <si>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</si>
  <si>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</si>
  <si>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</si>
  <si>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</si>
  <si>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</si>
  <si>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</si>
  <si>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</si>
  <si>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</si>
  <si>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</si>
  <si>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</si>
  <si>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</si>
  <si>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</si>
  <si>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</si>
  <si>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</si>
  <si>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</si>
  <si>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</si>
  <si>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</si>
  <si>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</si>
  <si>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</si>
  <si>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</si>
  <si>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</si>
  <si>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</si>
  <si>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</si>
  <si>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</si>
  <si>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</si>
  <si>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</si>
  <si>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</si>
  <si>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</si>
  <si>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</si>
  <si>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</si>
  <si>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</si>
  <si>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</si>
  <si>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</si>
  <si>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</si>
  <si>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</si>
  <si>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</si>
  <si>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</si>
  <si>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</si>
  <si>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</si>
  <si>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</si>
  <si>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</si>
  <si>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</si>
  <si>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</si>
  <si>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</si>
  <si>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</si>
  <si>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</si>
  <si>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</si>
  <si>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</si>
  <si>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</si>
  <si>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</si>
  <si>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</si>
  <si>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</si>
  <si>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</si>
  <si>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</si>
  <si>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</si>
  <si>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</si>
  <si>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</si>
  <si>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</si>
  <si>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</si>
  <si>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</si>
  <si>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</si>
  <si>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</si>
  <si>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</si>
  <si>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</si>
  <si>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</si>
  <si>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</si>
  <si>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</si>
  <si>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</si>
  <si>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</si>
  <si>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</si>
  <si>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</si>
  <si>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</si>
  <si>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</si>
  <si>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</si>
  <si>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</si>
  <si>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</si>
  <si>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</si>
  <si>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</si>
  <si>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</si>
  <si>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</si>
  <si>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</si>
  <si>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</si>
  <si>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</si>
  <si>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</si>
  <si>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</si>
  <si>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</si>
  <si>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</si>
  <si>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</si>
  <si>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</si>
  <si>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</si>
  <si>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</si>
  <si>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</si>
  <si>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</si>
  <si>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</si>
  <si>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</si>
  <si>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</si>
  <si>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</si>
  <si>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</si>
  <si>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</si>
  <si>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</si>
  <si>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</si>
  <si>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</si>
  <si>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</si>
  <si>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</si>
  <si>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</si>
  <si>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</si>
  <si>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</si>
  <si>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</si>
  <si>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</si>
  <si>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</si>
  <si>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</si>
  <si>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</si>
  <si>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</si>
  <si>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</si>
  <si>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</si>
  <si>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</si>
  <si>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</si>
  <si>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</si>
  <si>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</si>
  <si>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</si>
  <si>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</si>
  <si>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</si>
  <si>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</si>
  <si>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</si>
  <si>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</si>
  <si>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</si>
  <si>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</si>
  <si>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</si>
  <si>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</si>
  <si>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</si>
  <si>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</si>
  <si>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</si>
  <si>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</si>
  <si>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</si>
  <si>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</si>
  <si>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</si>
  <si>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</si>
  <si>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</si>
  <si>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</si>
  <si>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</si>
  <si>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</si>
  <si>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</si>
  <si>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</si>
  <si>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</si>
  <si>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</si>
  <si>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</si>
  <si>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</si>
  <si>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</si>
  <si>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</si>
  <si>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</si>
  <si>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</si>
  <si>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</si>
  <si>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</si>
  <si>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</si>
  <si>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</si>
  <si>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</si>
  <si>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</si>
  <si>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</si>
  <si>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</si>
  <si>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</si>
  <si>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</si>
  <si>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</si>
  <si>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</si>
  <si>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</si>
  <si>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</si>
  <si>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</si>
  <si>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</si>
  <si>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</si>
  <si>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</si>
  <si>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</si>
  <si>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</si>
  <si>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</si>
  <si>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</si>
  <si>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</si>
  <si>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</si>
  <si>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</si>
  <si>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</si>
  <si>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</si>
  <si>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</si>
  <si>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</si>
  <si>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</si>
  <si>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</si>
  <si>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</si>
  <si>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</si>
  <si>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</si>
  <si>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</si>
  <si>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</si>
  <si>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</si>
  <si>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</si>
  <si>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</si>
  <si>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</si>
  <si>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</si>
  <si>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</si>
  <si>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</si>
  <si>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</si>
  <si>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</si>
  <si>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</si>
  <si>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</si>
  <si>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</si>
  <si>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</si>
  <si>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</si>
  <si>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</si>
  <si>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</si>
  <si>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</si>
  <si>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</si>
  <si>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</si>
  <si>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</si>
  <si>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</si>
  <si>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</si>
  <si>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</si>
  <si>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</si>
  <si>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</si>
  <si>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</si>
  <si>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</si>
  <si>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</si>
  <si>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</si>
  <si>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</si>
  <si>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</si>
  <si>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</si>
  <si>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</si>
  <si>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</si>
  <si>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</si>
  <si>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</si>
  <si>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</si>
  <si>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</si>
  <si>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</si>
  <si>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</si>
  <si>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</si>
  <si>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</si>
  <si>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</si>
  <si>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</si>
  <si>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</si>
  <si>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</si>
  <si>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</si>
  <si>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</si>
  <si>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</si>
  <si>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</si>
  <si>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</si>
  <si>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</si>
  <si>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</si>
  <si>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</si>
  <si>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</si>
  <si>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</si>
  <si>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</si>
  <si>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</si>
  <si>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</si>
  <si>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</si>
  <si>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</si>
  <si>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</si>
  <si>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</si>
  <si>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</si>
  <si>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</si>
  <si>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</si>
  <si>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</si>
  <si>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</si>
  <si>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</si>
  <si>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</si>
  <si>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</si>
  <si>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</si>
  <si>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</si>
  <si>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</si>
  <si>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</si>
  <si>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</si>
  <si>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</si>
  <si>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</si>
  <si>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</si>
  <si>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</si>
  <si>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</si>
  <si>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</si>
  <si>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</si>
  <si>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</si>
  <si>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</si>
  <si>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</si>
  <si>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</si>
  <si>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</si>
  <si>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</si>
  <si>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</si>
  <si>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</si>
  <si>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</si>
  <si>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</si>
  <si>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</si>
  <si>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</si>
  <si>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</si>
  <si>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</si>
  <si>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</si>
  <si>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</si>
  <si>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</si>
  <si>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</si>
  <si>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</si>
  <si>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</si>
  <si>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</si>
  <si>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</si>
  <si>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</si>
  <si>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</si>
  <si>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</si>
  <si>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</si>
  <si>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</si>
  <si>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</si>
  <si>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</si>
  <si>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</si>
  <si>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</si>
  <si>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</si>
  <si>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</si>
  <si>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</si>
  <si>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</si>
  <si>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</si>
  <si>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</si>
  <si>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</si>
  <si>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</si>
  <si>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</si>
  <si>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</si>
  <si>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</si>
  <si>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</si>
  <si>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</si>
  <si>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</si>
  <si>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</si>
  <si>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</si>
  <si>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</si>
  <si>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</si>
  <si>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</si>
  <si>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</si>
  <si>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</si>
  <si>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</si>
  <si>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</si>
  <si>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</si>
  <si>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</si>
  <si>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</si>
  <si>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</si>
  <si>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</si>
  <si>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</si>
  <si>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</si>
  <si>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</si>
  <si>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</si>
  <si>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</si>
  <si>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</si>
  <si>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</si>
  <si>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</si>
  <si>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</si>
  <si>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</si>
  <si>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</si>
  <si>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</si>
  <si>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</si>
  <si>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</si>
  <si>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</si>
  <si>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</si>
  <si>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</si>
  <si>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</si>
  <si>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</si>
  <si>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</si>
  <si>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</si>
  <si>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</si>
  <si>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</si>
  <si>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</si>
  <si>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</si>
  <si>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</si>
  <si>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</si>
  <si>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</si>
  <si>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</si>
  <si>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</si>
  <si>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</si>
  <si>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</si>
  <si>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</si>
  <si>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</si>
  <si>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</si>
  <si>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</si>
  <si>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</si>
  <si>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</si>
  <si>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</si>
  <si>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</si>
  <si>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</si>
  <si>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</si>
  <si>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</si>
  <si>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</si>
  <si>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</si>
  <si>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</si>
  <si>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</si>
  <si>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</si>
  <si>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</si>
  <si>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</si>
  <si>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</si>
  <si>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</si>
  <si>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</si>
  <si>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</si>
  <si>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</si>
  <si>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</si>
  <si>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</si>
  <si>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</si>
  <si>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</si>
  <si>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</si>
  <si>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</si>
  <si>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</si>
  <si>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</si>
  <si>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</si>
  <si>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</si>
  <si>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</si>
  <si>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</si>
  <si>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</si>
  <si>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</si>
  <si>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</si>
  <si>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</si>
  <si>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</si>
  <si>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</si>
  <si>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</si>
  <si>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</si>
  <si>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</si>
  <si>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</si>
  <si>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</si>
  <si>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</si>
  <si>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</si>
  <si>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</si>
  <si>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</si>
  <si>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</si>
  <si>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</si>
  <si>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</si>
  <si>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</si>
  <si>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</si>
  <si>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</si>
  <si>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</si>
  <si>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</si>
  <si>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</si>
  <si>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</si>
  <si>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</si>
  <si>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</si>
  <si>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</si>
  <si>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</si>
  <si>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</si>
  <si>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</si>
  <si>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</si>
  <si>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</si>
  <si>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</si>
  <si>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</si>
  <si>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</si>
  <si>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</si>
  <si>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</si>
  <si>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</si>
  <si>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</si>
  <si>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</si>
  <si>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</si>
  <si>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</si>
  <si>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</si>
  <si>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</si>
  <si>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</si>
  <si>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</si>
  <si>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</si>
  <si>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</si>
  <si>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</si>
  <si>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</si>
  <si>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</si>
  <si>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</si>
  <si>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</si>
  <si>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</si>
  <si>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</si>
  <si>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</si>
  <si>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</si>
  <si>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</si>
  <si>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</si>
  <si>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</si>
  <si>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</si>
  <si>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</si>
  <si>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</si>
  <si>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</si>
  <si>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</si>
  <si>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</si>
  <si>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</si>
  <si>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</si>
  <si>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</si>
  <si>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</si>
  <si>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</si>
  <si>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</si>
  <si>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</si>
  <si>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</si>
  <si>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</si>
  <si>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</si>
  <si>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</si>
  <si>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</si>
  <si>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</si>
  <si>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</si>
  <si>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</si>
  <si>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</si>
  <si>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</si>
  <si>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</si>
  <si>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</si>
  <si>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</si>
  <si>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</si>
  <si>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</si>
  <si>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</si>
  <si>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</si>
  <si>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</si>
  <si>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</si>
  <si>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</si>
  <si>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</si>
  <si>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</si>
  <si>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</si>
  <si>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</si>
  <si>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</si>
  <si>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</si>
  <si>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</si>
  <si>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</si>
  <si>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</si>
  <si>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</si>
  <si>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</si>
  <si>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</si>
  <si>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</si>
  <si>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</si>
  <si>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</si>
  <si>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</si>
  <si>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</si>
  <si>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</si>
  <si>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</si>
  <si>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</si>
  <si>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</si>
  <si>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</si>
  <si>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</si>
  <si>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</si>
  <si>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</si>
  <si>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</si>
  <si>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</si>
  <si>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</si>
  <si>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</si>
  <si>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</si>
  <si>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</si>
  <si>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</si>
  <si>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</si>
  <si>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</si>
  <si>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</si>
  <si>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</si>
  <si>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</si>
  <si>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</si>
  <si>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</si>
  <si>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</si>
  <si>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</si>
  <si>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</si>
  <si>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</si>
  <si>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</si>
  <si>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</si>
  <si>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</si>
  <si>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</si>
  <si>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</si>
  <si>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</si>
  <si>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</si>
  <si>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</si>
  <si>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</si>
  <si>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</si>
  <si>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</si>
  <si>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</si>
  <si>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</si>
  <si>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</si>
  <si>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</si>
  <si>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</si>
  <si>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</si>
  <si>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</si>
  <si>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</si>
  <si>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</si>
  <si>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</si>
  <si>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</si>
  <si>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</si>
  <si>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</si>
  <si>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</si>
  <si>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</si>
  <si>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</si>
  <si>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</si>
  <si>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</si>
  <si>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</si>
  <si>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</si>
  <si>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</si>
  <si>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</si>
  <si>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</si>
  <si>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</si>
  <si>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</si>
  <si>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</si>
  <si>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</si>
  <si>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</si>
  <si>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</si>
  <si>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</si>
  <si>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</si>
  <si>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</si>
  <si>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</si>
  <si>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</si>
  <si>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</si>
  <si>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</si>
  <si>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</si>
  <si>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</si>
  <si>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</si>
  <si>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</si>
  <si>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</si>
  <si>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</si>
  <si>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</si>
  <si>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</si>
  <si>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</si>
  <si>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</si>
  <si>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</si>
  <si>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</si>
  <si>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</si>
  <si>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</si>
  <si>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</si>
  <si>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</si>
  <si>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</si>
  <si>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</si>
  <si>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</si>
  <si>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</si>
  <si>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</si>
  <si>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</si>
  <si>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</si>
  <si>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</si>
  <si>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</si>
  <si>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</si>
  <si>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</si>
  <si>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</si>
  <si>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</si>
  <si>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</si>
  <si>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</si>
  <si>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</si>
  <si>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</si>
  <si>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</si>
  <si>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</si>
  <si>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</si>
  <si>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</si>
  <si>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</si>
  <si>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</si>
  <si>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</si>
  <si>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</si>
  <si>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</si>
  <si>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</si>
  <si>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</si>
  <si>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</si>
  <si>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</si>
  <si>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</si>
  <si>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</si>
  <si>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</si>
  <si>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</si>
  <si>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</si>
  <si>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</si>
  <si>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</si>
  <si>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</si>
  <si>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</si>
  <si>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</si>
  <si>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</si>
  <si>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</si>
  <si>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</si>
  <si>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</si>
  <si>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</si>
  <si>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</si>
  <si>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</si>
  <si>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</si>
  <si>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</si>
  <si>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</si>
  <si>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</si>
  <si>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</si>
  <si>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</si>
  <si>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</si>
  <si>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</si>
  <si>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</si>
  <si>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</si>
  <si>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</si>
  <si>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</si>
  <si>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</si>
  <si>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</si>
  <si>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</si>
  <si>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</si>
  <si>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</si>
  <si>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</si>
  <si>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</si>
  <si>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</si>
  <si>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</si>
  <si>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</si>
  <si>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</si>
  <si>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</si>
  <si>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</si>
  <si>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</si>
  <si>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</si>
  <si>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</si>
  <si>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</si>
  <si>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</si>
  <si>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</si>
  <si>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</si>
  <si>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</si>
  <si>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</si>
  <si>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</si>
  <si>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</si>
  <si>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</si>
  <si>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</si>
  <si>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</si>
  <si>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</si>
  <si>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</si>
  <si>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</si>
  <si>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</si>
  <si>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</si>
  <si>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</si>
  <si>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</si>
  <si>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</si>
  <si>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</si>
  <si>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</si>
  <si>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</si>
  <si>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</si>
  <si>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</si>
  <si>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</si>
  <si>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</si>
  <si>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</si>
  <si>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</si>
  <si>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</si>
  <si>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</si>
  <si>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</si>
  <si>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</si>
  <si>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</si>
  <si>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</si>
  <si>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</si>
  <si>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</si>
  <si>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</si>
  <si>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</si>
  <si>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</si>
  <si>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</si>
  <si>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</si>
  <si>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</si>
  <si>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</si>
  <si>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</si>
  <si>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</si>
  <si>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</si>
  <si>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</si>
  <si>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</si>
  <si>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</si>
  <si>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</si>
  <si>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</si>
  <si>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</si>
  <si>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</si>
  <si>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</si>
  <si>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</si>
  <si>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</si>
  <si>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</si>
  <si>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</si>
  <si>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</si>
  <si>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</si>
  <si>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</si>
  <si>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</si>
  <si>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</si>
  <si>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</si>
  <si>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</si>
  <si>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</si>
  <si>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</si>
  <si>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</si>
  <si>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</si>
  <si>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</si>
  <si>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</si>
  <si>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</si>
  <si>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</si>
  <si>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</si>
  <si>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</si>
  <si>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</si>
  <si>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</si>
  <si>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</si>
  <si>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</si>
  <si>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</si>
  <si>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</si>
  <si>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</si>
  <si>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</si>
  <si>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</si>
  <si>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</si>
  <si>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</si>
  <si>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</si>
  <si>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</si>
  <si>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</si>
  <si>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</si>
  <si>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</si>
  <si>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</si>
  <si>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</si>
  <si>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</si>
  <si>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</si>
  <si>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</si>
  <si>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</si>
  <si>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</si>
  <si>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</si>
  <si>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</si>
  <si>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</si>
  <si>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</si>
  <si>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</si>
  <si>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</si>
  <si>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</si>
  <si>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</si>
  <si>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</si>
  <si>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</si>
  <si>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</si>
  <si>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</si>
  <si>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</si>
  <si>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</si>
  <si>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</si>
  <si>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</si>
  <si>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</si>
  <si>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</si>
  <si>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</si>
  <si>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</si>
  <si>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</si>
  <si>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</si>
  <si>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</si>
  <si>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</si>
  <si>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</si>
  <si>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</si>
  <si>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</si>
  <si>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</si>
  <si>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</si>
  <si>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</si>
  <si>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</si>
  <si>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</si>
  <si>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</si>
  <si>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</si>
  <si>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</si>
  <si>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</si>
  <si>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</si>
  <si>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</si>
  <si>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</si>
  <si>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</si>
  <si>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</si>
  <si>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</si>
  <si>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</si>
  <si>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</si>
  <si>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</si>
  <si>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</si>
  <si>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</si>
  <si>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</si>
  <si>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</si>
  <si>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</si>
  <si>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</si>
  <si>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</si>
  <si>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</si>
  <si>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</si>
  <si>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</si>
  <si>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</si>
  <si>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</si>
  <si>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</si>
  <si>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</si>
  <si>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</si>
  <si>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</si>
  <si>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</si>
  <si>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</si>
  <si>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</si>
  <si>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</si>
  <si>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</si>
  <si>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</si>
  <si>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</si>
  <si>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</si>
  <si>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</si>
  <si>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</si>
  <si>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</si>
  <si>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</si>
  <si>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</si>
  <si>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</si>
  <si>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</si>
  <si>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</si>
  <si>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</si>
  <si>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</si>
  <si>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</si>
  <si>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</si>
  <si>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</si>
  <si>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</si>
  <si>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</si>
  <si>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</si>
  <si>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</si>
  <si>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</si>
  <si>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</si>
  <si>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</si>
  <si>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</si>
  <si>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</si>
  <si>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</si>
  <si>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</si>
  <si>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</si>
  <si>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</si>
  <si>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</si>
  <si>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</si>
  <si>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</si>
  <si>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</si>
  <si>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</si>
  <si>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</si>
  <si>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</si>
  <si>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</si>
  <si>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</si>
  <si>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</si>
  <si>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</si>
  <si>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</si>
  <si>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</si>
  <si>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</si>
  <si>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</si>
  <si>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</si>
  <si>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</si>
  <si>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</si>
  <si>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</si>
  <si>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</si>
  <si>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</si>
  <si>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</si>
  <si>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</si>
  <si>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</si>
  <si>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</si>
  <si>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</si>
  <si>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</si>
  <si>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</si>
  <si>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</si>
  <si>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</si>
  <si>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</si>
  <si>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</si>
  <si>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</si>
  <si>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</si>
  <si>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</si>
  <si>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</si>
  <si>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</si>
  <si>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</si>
  <si>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</si>
  <si>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</si>
  <si>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</si>
  <si>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</si>
  <si>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</si>
  <si>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</si>
  <si>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</si>
  <si>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</si>
  <si>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</si>
  <si>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</si>
  <si>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</si>
  <si>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</si>
  <si>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</si>
  <si>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</si>
  <si>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</si>
  <si>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</si>
  <si>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</si>
  <si>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</si>
  <si>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</si>
  <si>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</si>
  <si>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</si>
  <si>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</si>
  <si>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</si>
  <si>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</si>
  <si>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</si>
  <si>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</si>
  <si>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</si>
  <si>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</si>
  <si>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</si>
  <si>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</si>
  <si>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</si>
  <si>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</si>
  <si>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</si>
  <si>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</si>
  <si>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</si>
  <si>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</si>
  <si>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</si>
  <si>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</si>
  <si>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</si>
  <si>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</si>
  <si>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</si>
  <si>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</si>
  <si>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</si>
  <si>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</si>
  <si>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</si>
  <si>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</si>
  <si>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</si>
  <si>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</si>
  <si>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</si>
  <si>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</si>
  <si>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</si>
  <si>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</si>
  <si>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</si>
  <si>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</si>
  <si>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</si>
  <si>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</si>
  <si>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</si>
  <si>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</si>
  <si>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</si>
  <si>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</si>
  <si>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</si>
  <si>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</si>
  <si>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</si>
  <si>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</si>
  <si>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</si>
  <si>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</si>
  <si>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</si>
  <si>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</si>
  <si>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</si>
  <si>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</si>
  <si>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</si>
  <si>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</si>
  <si>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</si>
  <si>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</si>
  <si>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</si>
  <si>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</si>
  <si>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</si>
  <si>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</si>
  <si>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</si>
  <si>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</si>
  <si>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</si>
  <si>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</si>
  <si>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</si>
  <si>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</si>
  <si>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</si>
  <si>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</si>
  <si>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</si>
  <si>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</si>
  <si>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</si>
  <si>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</si>
  <si>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</si>
  <si>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</si>
  <si>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</si>
  <si>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</si>
  <si>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</si>
  <si>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</si>
  <si>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</si>
  <si>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</si>
  <si>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</si>
  <si>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</si>
  <si>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</si>
  <si>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</si>
  <si>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</si>
  <si>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</si>
  <si>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</si>
  <si>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</si>
  <si>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</si>
  <si>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</si>
  <si>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</si>
  <si>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</si>
  <si>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</si>
  <si>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</si>
  <si>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</si>
  <si>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</si>
  <si>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</si>
  <si>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</si>
  <si>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</si>
  <si>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</si>
  <si>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</si>
  <si>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</si>
  <si>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</si>
  <si>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</si>
  <si>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</si>
  <si>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</si>
  <si>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</si>
  <si>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</si>
  <si>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</si>
  <si>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</si>
  <si>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</si>
  <si>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</si>
  <si>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</si>
  <si>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</si>
  <si>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</si>
  <si>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</si>
  <si>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</si>
  <si>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</si>
  <si>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</si>
  <si>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</si>
  <si>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</si>
  <si>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</si>
  <si>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</si>
  <si>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</si>
  <si>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</si>
  <si>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</si>
  <si>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</si>
  <si>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</si>
  <si>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</si>
  <si>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</si>
  <si>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</si>
  <si>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</si>
  <si>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</si>
  <si>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</si>
  <si>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</si>
  <si>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</si>
  <si>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</si>
  <si>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</si>
  <si>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</si>
  <si>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</si>
  <si>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</si>
  <si>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</si>
  <si>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</si>
  <si>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</si>
  <si>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</si>
  <si>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</si>
  <si>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</si>
  <si>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</si>
  <si>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</si>
  <si>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</si>
  <si>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</si>
  <si>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</si>
  <si>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</si>
  <si>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</si>
  <si>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</si>
  <si>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</si>
  <si>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</si>
  <si>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</si>
  <si>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</si>
  <si>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</si>
  <si>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</si>
  <si>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</si>
  <si>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</si>
  <si>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</si>
  <si>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</si>
  <si>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</si>
  <si>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</si>
  <si>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</si>
  <si>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</si>
  <si>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</si>
  <si>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</si>
  <si>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</si>
  <si>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</si>
  <si>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</si>
  <si>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</si>
  <si>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</si>
  <si>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</si>
  <si>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</si>
  <si>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</si>
  <si>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</si>
  <si>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</si>
  <si>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</si>
  <si>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</si>
  <si>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</si>
  <si>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</si>
  <si>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</si>
  <si>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</si>
  <si>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</si>
  <si>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</si>
  <si>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</si>
  <si>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</si>
  <si>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</si>
  <si>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</si>
  <si>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</si>
  <si>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</si>
  <si>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</si>
  <si>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</si>
  <si>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</si>
  <si>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</si>
  <si>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</si>
  <si>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</si>
  <si>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</si>
  <si>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</si>
  <si>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</si>
  <si>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</si>
  <si>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</si>
  <si>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</si>
  <si>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</si>
  <si>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</si>
  <si>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</si>
  <si>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</si>
  <si>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</si>
  <si>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</si>
  <si>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</si>
  <si>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</si>
  <si>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</si>
  <si>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</si>
  <si>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</si>
  <si>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</si>
  <si>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</si>
  <si>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</si>
  <si>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</si>
  <si>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</si>
  <si>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</si>
  <si>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</si>
  <si>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</si>
  <si>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</si>
  <si>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</si>
  <si>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</si>
  <si>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</si>
  <si>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</si>
  <si>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</si>
  <si>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</si>
  <si>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</si>
  <si>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</si>
  <si>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</si>
  <si>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</si>
  <si>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</si>
  <si>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</si>
  <si>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</si>
  <si>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</si>
  <si>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</si>
  <si>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</si>
  <si>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</si>
  <si>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</si>
  <si>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</si>
  <si>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</si>
  <si>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</si>
  <si>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</si>
  <si>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</si>
  <si>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</si>
  <si>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</si>
  <si>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</si>
  <si>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</si>
  <si>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</si>
  <si>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</si>
  <si>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</si>
  <si>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</si>
  <si>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</si>
  <si>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</si>
  <si>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</si>
  <si>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</si>
  <si>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</si>
  <si>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</si>
  <si>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</si>
  <si>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</si>
  <si>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</si>
  <si>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</si>
  <si>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</si>
  <si>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</si>
  <si>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</si>
  <si>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</si>
  <si>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</si>
  <si>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</si>
  <si>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</si>
  <si>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</si>
  <si>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</si>
  <si>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</si>
  <si>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</si>
  <si>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</si>
  <si>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</si>
  <si>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</si>
  <si>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</si>
  <si>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</si>
  <si>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</si>
  <si>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</si>
  <si>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</si>
  <si>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</si>
  <si>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</si>
  <si>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</si>
  <si>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</si>
  <si>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</si>
  <si>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</si>
  <si>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</si>
  <si>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</si>
  <si>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</si>
  <si>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</si>
  <si>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</si>
  <si>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</si>
  <si>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</si>
  <si>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</si>
  <si>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</si>
  <si>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</si>
  <si>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</si>
  <si>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</si>
  <si>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</si>
  <si>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</si>
  <si>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</si>
  <si>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</si>
  <si>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</si>
  <si>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</si>
  <si>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</si>
  <si>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</si>
  <si>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</si>
  <si>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</si>
  <si>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</si>
  <si>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</si>
  <si>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</si>
  <si>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</si>
  <si>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</si>
  <si>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</si>
  <si>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</si>
  <si>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</si>
  <si>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</si>
  <si>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</si>
  <si>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</si>
  <si>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</si>
  <si>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</si>
  <si>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</si>
  <si>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</si>
  <si>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</si>
  <si>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</si>
  <si>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</si>
  <si>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</si>
  <si>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</si>
  <si>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</si>
  <si>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</si>
  <si>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</si>
  <si>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</si>
  <si>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</si>
  <si>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</si>
  <si>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</si>
  <si>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</si>
  <si>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</si>
  <si>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</si>
  <si>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</si>
  <si>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</si>
  <si>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</si>
  <si>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</si>
  <si>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</si>
  <si>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</si>
  <si>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</si>
  <si>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</si>
  <si>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</si>
  <si>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</si>
  <si>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</si>
  <si>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</si>
  <si>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</si>
  <si>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</si>
  <si>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</si>
  <si>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</si>
  <si>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</si>
  <si>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</si>
  <si>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</si>
  <si>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</si>
  <si>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</si>
  <si>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</si>
  <si>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</si>
  <si>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</si>
  <si>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</si>
  <si>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</si>
  <si>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</si>
  <si>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</si>
  <si>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</si>
  <si>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</si>
  <si>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</si>
  <si>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</si>
  <si>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</si>
  <si>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</si>
  <si>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</si>
  <si>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</si>
  <si>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</si>
  <si>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</si>
  <si>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</si>
  <si>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</si>
  <si>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</si>
  <si>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</si>
  <si>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</si>
  <si>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</si>
  <si>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</si>
  <si>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</si>
  <si>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</si>
  <si>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</si>
  <si>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</si>
  <si>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</si>
  <si>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</si>
  <si>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</si>
  <si>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</si>
  <si>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</si>
  <si>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</si>
  <si>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</si>
  <si>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</si>
  <si>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</si>
  <si>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</si>
  <si>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</si>
  <si>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</si>
  <si>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</si>
  <si>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</si>
  <si>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</si>
  <si>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</si>
  <si>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</si>
  <si>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</si>
  <si>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</si>
  <si>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</si>
  <si>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</si>
  <si>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</si>
  <si>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</si>
  <si>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</si>
  <si>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</si>
  <si>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</si>
  <si>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</si>
  <si>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</si>
  <si>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</si>
  <si>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</si>
  <si>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</si>
  <si>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</si>
  <si>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</si>
  <si>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</si>
  <si>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</si>
  <si>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</si>
  <si>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</si>
  <si>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</si>
  <si>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</si>
  <si>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</si>
  <si>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</si>
  <si>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</si>
  <si>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</si>
  <si>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</si>
  <si>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</si>
  <si>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</si>
  <si>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</si>
  <si>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</si>
  <si>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</si>
  <si>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</si>
  <si>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</si>
  <si>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</si>
  <si>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</si>
  <si>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</si>
  <si>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</si>
  <si>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</si>
  <si>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</si>
  <si>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</si>
  <si>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</si>
  <si>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</si>
  <si>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</si>
  <si>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</si>
  <si>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</si>
  <si>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</si>
  <si>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</si>
  <si>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</si>
  <si>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</si>
  <si>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</si>
  <si>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</si>
  <si>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</si>
  <si>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</si>
  <si>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</si>
  <si>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</si>
  <si>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</si>
  <si>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</si>
  <si>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</si>
  <si>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</si>
  <si>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</si>
  <si>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</si>
  <si>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</si>
  <si>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</si>
  <si>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</si>
  <si>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</si>
  <si>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</si>
  <si>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</si>
  <si>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</si>
  <si>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</si>
  <si>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</si>
  <si>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</si>
  <si>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</si>
  <si>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</si>
  <si>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</si>
  <si>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</si>
  <si>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</si>
  <si>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</si>
  <si>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</si>
  <si>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</si>
  <si>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</si>
  <si>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</si>
  <si>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</si>
  <si>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</si>
  <si>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</si>
  <si>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</si>
  <si>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</si>
  <si>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</si>
  <si>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</si>
  <si>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</si>
  <si>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</si>
  <si>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</si>
  <si>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</si>
  <si>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</si>
  <si>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</si>
  <si>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</si>
  <si>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</si>
  <si>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</si>
  <si>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</si>
  <si>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</si>
  <si>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</si>
  <si>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</si>
  <si>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</si>
  <si>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</si>
  <si>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</si>
  <si>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</si>
  <si>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</si>
  <si>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</si>
  <si>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</si>
  <si>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</si>
  <si>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</si>
  <si>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</si>
  <si>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</si>
  <si>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</si>
  <si>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</si>
  <si>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</si>
  <si>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</si>
  <si>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</si>
  <si>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</si>
  <si>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</si>
  <si>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</si>
  <si>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</si>
  <si>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</si>
  <si>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</si>
  <si>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</si>
  <si>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</si>
  <si>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</si>
  <si>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</si>
  <si>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</si>
  <si>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</si>
  <si>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</si>
  <si>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</si>
  <si>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</si>
  <si>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</si>
  <si>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</si>
  <si>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</si>
  <si>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</si>
  <si>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</si>
  <si>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</si>
  <si>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</si>
  <si>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</si>
  <si>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</si>
  <si>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</si>
  <si>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</si>
  <si>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</si>
  <si>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</si>
  <si>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</si>
  <si>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</si>
  <si>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</si>
  <si>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</si>
  <si>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</si>
  <si>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</si>
  <si>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</si>
  <si>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</si>
  <si>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</si>
  <si>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</si>
  <si>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</si>
  <si>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</si>
  <si>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</si>
  <si>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</si>
  <si>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</si>
  <si>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</si>
  <si>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</si>
  <si>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</si>
  <si>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</si>
  <si>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</si>
  <si>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</si>
  <si>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</si>
  <si>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</si>
  <si>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</si>
  <si>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</si>
  <si>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</si>
  <si>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</si>
  <si>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</si>
  <si>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</si>
  <si>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</si>
  <si>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</si>
  <si>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</si>
  <si>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</si>
  <si>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</si>
  <si>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</si>
  <si>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</si>
  <si>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</si>
  <si>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</si>
  <si>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</si>
  <si>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</si>
  <si>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</si>
  <si>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</si>
  <si>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</si>
  <si>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</si>
  <si>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</si>
  <si>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</si>
  <si>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</si>
  <si>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</si>
  <si>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</si>
  <si>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</si>
  <si>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</si>
  <si>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</si>
  <si>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</si>
  <si>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</si>
  <si>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</si>
  <si>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</si>
  <si>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</si>
  <si>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</si>
  <si>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</si>
  <si>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</si>
  <si>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</si>
  <si>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</si>
  <si>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</si>
  <si>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</si>
  <si>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</si>
  <si>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</si>
  <si>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</si>
  <si>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</si>
  <si>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</si>
  <si>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</si>
  <si>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</si>
  <si>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</si>
  <si>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</si>
  <si>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</si>
  <si>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</si>
  <si>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</si>
  <si>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</si>
  <si>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</si>
  <si>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</si>
  <si>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</si>
  <si>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</si>
  <si>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</si>
  <si>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</si>
  <si>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</si>
  <si>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</si>
  <si>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</si>
  <si>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</si>
  <si>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</si>
  <si>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</si>
  <si>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</si>
  <si>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</si>
  <si>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</si>
  <si>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</si>
  <si>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</si>
  <si>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</si>
  <si>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</si>
  <si>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</si>
  <si>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</si>
  <si>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</si>
  <si>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</si>
  <si>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</si>
  <si>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</si>
  <si>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</si>
  <si>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</si>
  <si>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</si>
  <si>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</si>
  <si>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</si>
  <si>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</si>
  <si>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</si>
  <si>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</si>
  <si>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</si>
  <si>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</si>
  <si>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</si>
  <si>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</si>
  <si>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</si>
  <si>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</si>
  <si>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</si>
  <si>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</si>
  <si>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</si>
  <si>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</si>
  <si>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</si>
  <si>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</si>
  <si>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</si>
  <si>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</si>
  <si>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</si>
  <si>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</si>
  <si>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</si>
  <si>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</si>
  <si>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</si>
  <si>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</si>
  <si>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</si>
  <si>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</si>
  <si>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</si>
  <si>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</si>
  <si>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</si>
  <si>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</si>
  <si>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</si>
  <si>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</si>
  <si>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</si>
  <si>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</si>
  <si>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</si>
  <si>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</si>
  <si>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</si>
  <si>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</si>
  <si>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</si>
  <si>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</si>
  <si>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</si>
  <si>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</si>
  <si>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</si>
  <si>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</si>
  <si>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</si>
  <si>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</si>
  <si>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</si>
  <si>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</si>
  <si>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</si>
  <si>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</si>
  <si>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</si>
  <si>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</si>
  <si>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</si>
  <si>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</si>
  <si>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</si>
  <si>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</si>
  <si>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</si>
  <si>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</si>
  <si>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</si>
  <si>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</si>
  <si>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</si>
  <si>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</si>
  <si>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</si>
  <si>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</si>
  <si>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</si>
  <si>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</si>
  <si>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</si>
  <si>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</si>
  <si>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</si>
  <si>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</si>
  <si>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</si>
  <si>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</si>
  <si>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</si>
  <si>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</si>
  <si>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</si>
  <si>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</si>
  <si>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</si>
  <si>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</si>
  <si>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</si>
  <si>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</si>
  <si>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</si>
  <si>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</si>
  <si>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</si>
  <si>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</si>
  <si>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</si>
  <si>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</si>
  <si>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</si>
  <si>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</si>
  <si>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</si>
  <si>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</si>
  <si>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</si>
  <si>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</si>
  <si>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</si>
  <si>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</si>
  <si>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</si>
  <si>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</si>
  <si>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</si>
  <si>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</si>
  <si>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</si>
  <si>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</si>
  <si>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</si>
  <si>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</si>
  <si>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</si>
  <si>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</si>
  <si>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</si>
  <si>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</si>
  <si>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</si>
  <si>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</si>
  <si>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</si>
  <si>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</si>
  <si>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</si>
  <si>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</si>
  <si>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</si>
  <si>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</si>
  <si>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</si>
  <si>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</si>
  <si>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</si>
  <si>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</si>
  <si>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</si>
  <si>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</si>
  <si>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</si>
  <si>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</si>
  <si>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</si>
  <si>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</si>
  <si>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</si>
  <si>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</si>
  <si>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</si>
  <si>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</si>
  <si>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</si>
  <si>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</si>
  <si>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</si>
  <si>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</si>
  <si>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</si>
  <si>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</si>
  <si>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</si>
  <si>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</si>
  <si>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</si>
  <si>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</si>
  <si>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</si>
  <si>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</si>
  <si>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</si>
  <si>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</si>
  <si>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</si>
  <si>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</si>
  <si>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</si>
  <si>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</si>
  <si>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</si>
  <si>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</si>
  <si>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</si>
  <si>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</si>
  <si>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</si>
  <si>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</si>
  <si>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</si>
  <si>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</si>
  <si>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</si>
  <si>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</si>
  <si>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</si>
  <si>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</si>
  <si>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</si>
  <si>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</si>
  <si>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</si>
  <si>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</si>
  <si>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</si>
  <si>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</si>
  <si>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</si>
  <si>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</si>
  <si>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</si>
  <si>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</si>
  <si>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</si>
  <si>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</si>
  <si>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</si>
  <si>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</si>
  <si>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</si>
  <si>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</si>
  <si>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</si>
  <si>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</si>
  <si>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</si>
  <si>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</si>
  <si>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</si>
  <si>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</si>
  <si>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</si>
  <si>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</si>
  <si>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</si>
  <si>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</si>
  <si>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</si>
  <si>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</si>
  <si>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</si>
  <si>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</si>
  <si>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</si>
  <si>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</si>
  <si>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</si>
  <si>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</si>
  <si>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</si>
  <si>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</si>
  <si>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</si>
  <si>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</si>
  <si>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</si>
  <si>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</si>
  <si>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</si>
  <si>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</si>
  <si>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</si>
  <si>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</si>
  <si>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</si>
  <si>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</si>
  <si>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</si>
  <si>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</si>
  <si>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</si>
  <si>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</si>
  <si>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</si>
  <si>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</si>
  <si>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</si>
  <si>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</si>
  <si>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</si>
  <si>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</si>
  <si>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</si>
  <si>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</si>
  <si>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</si>
  <si>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</si>
  <si>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</si>
  <si>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</si>
  <si>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</si>
  <si>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</si>
  <si>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</si>
  <si>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</si>
  <si>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</si>
  <si>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</si>
  <si>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</si>
  <si>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</si>
  <si>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</si>
  <si>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</si>
  <si>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</si>
  <si>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</si>
  <si>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</si>
  <si>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</si>
  <si>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</si>
  <si>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</si>
  <si>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</si>
  <si>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</si>
  <si>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</si>
  <si>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</si>
  <si>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</si>
  <si>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</si>
  <si>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</si>
  <si>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</si>
  <si>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</si>
  <si>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</si>
  <si>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</si>
  <si>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</si>
  <si>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</si>
  <si>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</si>
  <si>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</si>
  <si>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</si>
  <si>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</si>
  <si>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</si>
  <si>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</si>
  <si>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</si>
  <si>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</si>
  <si>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</si>
  <si>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</si>
  <si>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</si>
  <si>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</si>
  <si>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</si>
  <si>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</si>
  <si>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</si>
  <si>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</si>
  <si>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</si>
  <si>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</si>
  <si>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</si>
  <si>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</si>
  <si>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</si>
  <si>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</si>
  <si>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</si>
  <si>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</si>
  <si>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</si>
  <si>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</si>
  <si>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</si>
  <si>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</si>
  <si>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</si>
  <si>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</si>
  <si>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</si>
  <si>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</si>
  <si>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</si>
  <si>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</si>
  <si>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</si>
  <si>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</si>
  <si>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</si>
  <si>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</si>
  <si>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</si>
  <si>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</si>
  <si>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</si>
  <si>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</si>
  <si>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</si>
  <si>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</si>
  <si>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</si>
  <si>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</si>
  <si>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</si>
  <si>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</si>
  <si>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</si>
  <si>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</si>
  <si>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</si>
  <si>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</si>
  <si>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</si>
  <si>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</si>
  <si>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</si>
  <si>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</si>
  <si>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</si>
  <si>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</si>
  <si>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</si>
  <si>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</si>
  <si>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</si>
  <si>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</si>
  <si>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</si>
  <si>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</si>
  <si>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</si>
  <si>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</si>
  <si>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</si>
  <si>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</si>
  <si>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</si>
  <si>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</si>
  <si>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</si>
  <si>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</si>
  <si>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</si>
  <si>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</si>
  <si>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</si>
  <si>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</si>
  <si>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</si>
  <si>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</si>
  <si>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</si>
  <si>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</si>
  <si>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</si>
  <si>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</si>
  <si>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</si>
  <si>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</si>
  <si>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</si>
  <si>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</si>
  <si>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</si>
  <si>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</si>
  <si>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</si>
  <si>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</si>
  <si>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</si>
  <si>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</si>
  <si>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</si>
  <si>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</si>
  <si>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</si>
  <si>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</si>
  <si>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</si>
  <si>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</si>
  <si>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</si>
  <si>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</si>
  <si>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</si>
  <si>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</si>
  <si>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</si>
  <si>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</si>
  <si>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</si>
  <si>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</si>
  <si>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</si>
  <si>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</si>
  <si>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</si>
  <si>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</si>
  <si>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</si>
  <si>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</si>
  <si>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</si>
  <si>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</si>
  <si>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</si>
  <si>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</si>
  <si>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</si>
  <si>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</si>
  <si>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</si>
  <si>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</si>
  <si>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</si>
  <si>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</si>
  <si>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</si>
  <si>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</si>
  <si>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</si>
  <si>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</si>
  <si>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</si>
  <si>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</si>
  <si>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</si>
  <si>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</si>
  <si>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</si>
  <si>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</si>
  <si>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</si>
  <si>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</si>
  <si>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</si>
  <si>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</si>
  <si>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</si>
  <si>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</si>
  <si>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</si>
  <si>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</si>
  <si>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</si>
  <si>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</si>
  <si>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</si>
  <si>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</si>
  <si>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</si>
  <si>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</si>
  <si>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</si>
  <si>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</si>
  <si>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</si>
  <si>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</si>
  <si>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</si>
  <si>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</si>
  <si>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</si>
  <si>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</si>
  <si>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</si>
  <si>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</si>
  <si>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</si>
  <si>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</si>
  <si>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</si>
  <si>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</si>
  <si>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</si>
  <si>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</si>
  <si>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</si>
  <si>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</si>
  <si>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</si>
  <si>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</si>
  <si>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</si>
  <si>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</si>
  <si>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</si>
  <si>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</si>
  <si>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</si>
  <si>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</si>
  <si>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</si>
  <si>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</si>
  <si>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</si>
  <si>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</si>
  <si>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</si>
  <si>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</si>
  <si>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</si>
  <si>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</si>
  <si>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</si>
  <si>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</si>
  <si>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</si>
  <si>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</si>
  <si>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</si>
  <si>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</si>
  <si>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</si>
  <si>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</si>
  <si>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</si>
  <si>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</si>
  <si>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</si>
  <si>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</si>
  <si>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</si>
  <si>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</si>
  <si>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</si>
  <si>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</si>
  <si>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</si>
  <si>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</si>
  <si>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</si>
  <si>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</si>
  <si>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</si>
  <si>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</si>
  <si>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</si>
  <si>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</si>
  <si>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</si>
  <si>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</si>
  <si>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</si>
  <si>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</si>
  <si>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</si>
  <si>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</si>
  <si>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</si>
  <si>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</si>
  <si>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</si>
  <si>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</si>
  <si>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</si>
  <si>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</si>
  <si>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</si>
  <si>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</si>
  <si>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</si>
  <si>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</si>
  <si>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</si>
  <si>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</si>
  <si>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</si>
  <si>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</si>
  <si>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</si>
  <si>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</si>
  <si>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</si>
  <si>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</si>
  <si>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</si>
  <si>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</si>
  <si>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</si>
  <si>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</si>
  <si>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</si>
  <si>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</si>
  <si>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</si>
  <si>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</si>
  <si>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</si>
  <si>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</si>
  <si>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</si>
  <si>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</si>
  <si>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</si>
  <si>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</si>
  <si>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</si>
  <si>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</si>
  <si>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</si>
  <si>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</si>
  <si>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</si>
  <si>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</si>
  <si>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</si>
  <si>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</si>
  <si>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</si>
  <si>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</si>
  <si>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</si>
  <si>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</si>
  <si>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</si>
  <si>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</si>
  <si>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</si>
  <si>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</si>
  <si>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</si>
  <si>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</si>
  <si>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</si>
  <si>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</si>
  <si>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</si>
  <si>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</si>
  <si>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</si>
  <si>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</si>
  <si>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</si>
  <si>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</si>
  <si>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</si>
  <si>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</si>
  <si>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</si>
  <si>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</si>
  <si>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</si>
  <si>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</si>
  <si>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</si>
  <si>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</si>
  <si>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</si>
  <si>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</si>
  <si>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</si>
  <si>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</si>
  <si>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</si>
  <si>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</si>
  <si>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</si>
  <si>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</si>
  <si>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</si>
  <si>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</si>
  <si>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</si>
  <si>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</si>
  <si>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</si>
  <si>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</si>
  <si>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</si>
  <si>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</si>
  <si>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</si>
  <si>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</si>
  <si>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</si>
  <si>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</si>
  <si>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</si>
  <si>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</si>
  <si>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</si>
  <si>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</si>
  <si>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</si>
  <si>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</si>
  <si>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</si>
  <si>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</si>
  <si>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</si>
  <si>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</si>
  <si>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</si>
  <si>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</si>
  <si>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</si>
  <si>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</si>
  <si>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</si>
  <si>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</si>
  <si>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</si>
  <si>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</si>
  <si>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</si>
  <si>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</si>
  <si>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</si>
  <si>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</si>
  <si>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</si>
  <si>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</si>
  <si>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</si>
  <si>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</si>
  <si>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</si>
  <si>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</si>
  <si>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</si>
  <si>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</si>
  <si>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</si>
  <si>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</si>
  <si>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</si>
  <si>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</si>
  <si>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</si>
  <si>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</si>
  <si>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</si>
  <si>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</si>
  <si>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</si>
  <si>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</si>
  <si>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</si>
  <si>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</si>
  <si>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</si>
  <si>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</si>
  <si>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</si>
  <si>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</si>
  <si>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</si>
  <si>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</si>
  <si>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</si>
  <si>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</si>
  <si>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</si>
  <si>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</si>
  <si>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</si>
  <si>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</si>
  <si>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</si>
  <si>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</si>
  <si>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</si>
  <si>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</si>
  <si>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</si>
  <si>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</si>
  <si>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</si>
  <si>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</si>
  <si>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</si>
  <si>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</si>
  <si>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</si>
  <si>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</si>
  <si>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</si>
  <si>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</si>
  <si>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</si>
  <si>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</si>
  <si>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</si>
  <si>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</si>
  <si>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</si>
  <si>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</si>
  <si>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</si>
  <si>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</si>
  <si>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</si>
  <si>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</si>
  <si>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</si>
  <si>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</si>
  <si>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</si>
  <si>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</si>
  <si>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</si>
  <si>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</si>
  <si>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</si>
  <si>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</si>
  <si>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</si>
  <si>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</si>
  <si>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</si>
  <si>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</si>
  <si>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</si>
  <si>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</si>
  <si>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</si>
  <si>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</si>
  <si>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</si>
  <si>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</si>
  <si>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</si>
  <si>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</si>
  <si>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</si>
  <si>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</si>
  <si>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</si>
  <si>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</si>
  <si>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</si>
  <si>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</si>
  <si>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</si>
  <si>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</si>
  <si>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</si>
  <si>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</si>
  <si>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</si>
  <si>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</si>
  <si>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</si>
  <si>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</si>
  <si>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</si>
  <si>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</si>
  <si>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</si>
  <si>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</si>
  <si>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</si>
  <si>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</si>
  <si>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</si>
  <si>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</si>
  <si>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</si>
  <si>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</si>
  <si>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</si>
  <si>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</si>
  <si>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</si>
  <si>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</si>
  <si>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</si>
  <si>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</si>
  <si>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</si>
  <si>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</si>
  <si>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</si>
  <si>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</si>
  <si>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</si>
  <si>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</si>
  <si>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</si>
  <si>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</si>
  <si>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</si>
  <si>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</si>
  <si>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</si>
  <si>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</si>
  <si>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</si>
  <si>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</si>
  <si>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</si>
  <si>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</si>
  <si>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</si>
  <si>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</si>
  <si>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</si>
  <si>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</si>
  <si>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</si>
  <si>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</si>
  <si>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</si>
  <si>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</si>
  <si>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</si>
  <si>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</si>
  <si>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</si>
  <si>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</si>
  <si>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</si>
  <si>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</si>
  <si>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</si>
  <si>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</si>
  <si>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</si>
  <si>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</si>
  <si>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</si>
  <si>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</si>
  <si>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</si>
  <si>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</si>
  <si>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</si>
  <si>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</si>
  <si>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</si>
  <si>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</si>
  <si>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</si>
  <si>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</si>
  <si>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</si>
  <si>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</si>
  <si>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</si>
  <si>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</si>
  <si>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</si>
  <si>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</si>
  <si>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</si>
  <si>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</si>
  <si>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</si>
  <si>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</si>
  <si>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</si>
  <si>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</si>
  <si>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</si>
  <si>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</si>
  <si>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</si>
  <si>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</si>
  <si>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</si>
  <si>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</si>
  <si>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</si>
  <si>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</si>
  <si>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</si>
  <si>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</si>
  <si>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</si>
  <si>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</si>
  <si>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</si>
  <si>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</si>
  <si>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</si>
  <si>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</si>
  <si>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</si>
  <si>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</si>
  <si>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</si>
  <si>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</si>
  <si>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</si>
  <si>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</si>
  <si>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</si>
  <si>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</si>
  <si>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</si>
  <si>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</si>
  <si>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</si>
  <si>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</si>
  <si>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</si>
  <si>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</si>
  <si>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</si>
  <si>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</si>
  <si>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</si>
  <si>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</si>
  <si>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</si>
  <si>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</si>
  <si>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</si>
  <si>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</si>
  <si>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</si>
  <si>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</si>
  <si>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</si>
  <si>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</si>
  <si>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</si>
  <si>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</si>
  <si>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</si>
  <si>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</si>
  <si>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</si>
  <si>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</si>
  <si>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</si>
  <si>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</si>
  <si>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</si>
  <si>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</si>
  <si>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</si>
  <si>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</si>
  <si>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</si>
  <si>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</si>
  <si>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</si>
  <si>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</si>
  <si>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</si>
  <si>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</si>
  <si>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</si>
  <si>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</si>
  <si>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</si>
  <si>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</si>
  <si>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</si>
  <si>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</si>
  <si>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</si>
  <si>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</si>
  <si>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</si>
  <si>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</si>
  <si>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</si>
  <si>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</si>
  <si>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</si>
  <si>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</si>
  <si>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</si>
  <si>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</si>
  <si>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</si>
  <si>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</si>
  <si>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</si>
  <si>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</si>
  <si>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</si>
  <si>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</si>
  <si>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</si>
  <si>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</si>
  <si>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</si>
  <si>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</si>
  <si>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</si>
  <si>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</si>
  <si>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</si>
  <si>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</si>
  <si>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</si>
  <si>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</si>
  <si>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</si>
  <si>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</si>
  <si>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</si>
  <si>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</si>
  <si>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</si>
  <si>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</si>
  <si>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</si>
  <si>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</si>
  <si>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</si>
  <si>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</si>
  <si>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</si>
  <si>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</si>
  <si>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</si>
  <si>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</si>
  <si>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</si>
  <si>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</si>
  <si>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</si>
  <si>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</si>
  <si>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</si>
  <si>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</si>
  <si>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</si>
  <si>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</si>
  <si>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</si>
  <si>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</si>
  <si>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</si>
  <si>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</si>
  <si>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</si>
  <si>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</si>
  <si>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</si>
  <si>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</si>
  <si>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</si>
  <si>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</si>
  <si>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</si>
  <si>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</si>
  <si>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</si>
  <si>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</si>
  <si>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</si>
  <si>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</si>
  <si>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</si>
  <si>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</si>
  <si>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</si>
  <si>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</si>
  <si>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</si>
  <si>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</si>
  <si>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</si>
  <si>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</si>
  <si>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</si>
  <si>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</si>
  <si>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</si>
  <si>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</si>
  <si>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</si>
  <si>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</si>
  <si>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</si>
  <si>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</si>
  <si>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</si>
  <si>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</si>
  <si>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</si>
  <si>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</si>
  <si>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</si>
  <si>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</si>
  <si>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</si>
  <si>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</si>
  <si>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</si>
  <si>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</si>
  <si>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</si>
  <si>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</si>
  <si>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</si>
  <si>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</si>
  <si>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</si>
  <si>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</si>
  <si>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</si>
  <si>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</si>
  <si>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</si>
  <si>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</si>
  <si>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</si>
  <si>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</si>
  <si>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</si>
  <si>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</si>
  <si>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</si>
  <si>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</si>
  <si>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</si>
  <si>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</si>
  <si>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</si>
  <si>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</si>
  <si>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</si>
  <si>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</si>
  <si>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</si>
  <si>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</si>
  <si>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</si>
  <si>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</si>
  <si>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</si>
  <si>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</si>
  <si>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</si>
  <si>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</si>
  <si>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</si>
  <si>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</si>
  <si>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</si>
  <si>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</si>
  <si>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</si>
  <si>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</si>
  <si>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</si>
  <si>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</si>
  <si>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</si>
  <si>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</si>
  <si>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</si>
  <si>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</si>
  <si>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</si>
  <si>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</si>
  <si>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</si>
  <si>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</si>
  <si>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</si>
  <si>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</si>
  <si>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</si>
  <si>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</si>
  <si>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</si>
  <si>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</si>
  <si>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</si>
  <si>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</si>
  <si>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</si>
  <si>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</si>
  <si>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</si>
  <si>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</si>
  <si>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</si>
  <si>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</si>
  <si>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</si>
  <si>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</si>
  <si>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</si>
  <si>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</si>
  <si>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</si>
  <si>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</si>
  <si>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</si>
  <si>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</si>
  <si>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</si>
  <si>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</si>
  <si>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</si>
  <si>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</si>
  <si>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</si>
  <si>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</si>
  <si>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</si>
  <si>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</si>
  <si>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</si>
  <si>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</si>
  <si>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</si>
  <si>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</si>
  <si>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</si>
  <si>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</si>
  <si>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</si>
  <si>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</si>
  <si>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</si>
  <si>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</si>
  <si>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</si>
  <si>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</si>
  <si>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</si>
  <si>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</si>
  <si>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</si>
  <si>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</si>
  <si>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</si>
  <si>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</si>
  <si>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</si>
  <si>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</si>
  <si>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</si>
  <si>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</si>
  <si>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</si>
  <si>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</si>
  <si>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</si>
  <si>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</si>
  <si>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</si>
  <si>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</si>
  <si>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</si>
  <si>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</si>
  <si>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</si>
  <si>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</si>
  <si>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</si>
  <si>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</si>
  <si>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</si>
  <si>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</si>
  <si>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</si>
  <si>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</si>
  <si>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</si>
  <si>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</si>
  <si>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</si>
  <si>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</si>
  <si>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</si>
  <si>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</si>
  <si>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</si>
  <si>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</si>
  <si>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</si>
  <si>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</si>
  <si>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</si>
  <si>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</si>
  <si>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</si>
  <si>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</si>
  <si>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</si>
  <si>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</si>
  <si>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</si>
  <si>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</si>
  <si>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</si>
  <si>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</si>
  <si>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</si>
  <si>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</si>
  <si>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</si>
  <si>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</si>
  <si>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</si>
  <si>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</si>
  <si>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</si>
  <si>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</si>
  <si>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</si>
  <si>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</si>
  <si>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</si>
  <si>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</si>
  <si>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</si>
  <si>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</si>
  <si>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</si>
  <si>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</si>
  <si>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</si>
  <si>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</si>
  <si>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</si>
  <si>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</si>
  <si>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</si>
  <si>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</si>
  <si>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</si>
  <si>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</si>
  <si>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</si>
  <si>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</si>
  <si>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</si>
  <si>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</si>
  <si>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</si>
  <si>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</si>
  <si>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</si>
  <si>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</si>
  <si>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</si>
  <si>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</si>
  <si>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</si>
  <si>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</si>
  <si>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</si>
  <si>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</si>
  <si>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</si>
  <si>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</si>
  <si>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</si>
  <si>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</si>
  <si>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</si>
  <si>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</si>
  <si>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</si>
  <si>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</si>
  <si>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</si>
  <si>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</si>
  <si>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</si>
  <si>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</si>
  <si>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</si>
  <si>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</si>
  <si>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</si>
  <si>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</si>
  <si>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</si>
  <si>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</si>
  <si>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</si>
  <si>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</si>
  <si>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</si>
  <si>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</si>
  <si>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</si>
  <si>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</si>
  <si>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</si>
  <si>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</si>
  <si>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</si>
  <si>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</si>
  <si>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</si>
  <si>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</si>
  <si>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</si>
  <si>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</si>
  <si>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</si>
  <si>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</si>
  <si>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</si>
  <si>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</si>
  <si>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</si>
  <si>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</si>
  <si>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</si>
  <si>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</si>
  <si>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</si>
  <si>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</si>
  <si>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</si>
  <si>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</si>
  <si>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</si>
  <si>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</si>
  <si>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</si>
  <si>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</si>
  <si>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</si>
  <si>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</si>
  <si>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</si>
  <si>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</si>
  <si>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</si>
  <si>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</si>
  <si>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</si>
  <si>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</si>
  <si>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</si>
  <si>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</si>
  <si>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</si>
  <si>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</si>
  <si>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</si>
  <si>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</si>
  <si>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</si>
  <si>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</si>
  <si>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</si>
  <si>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</si>
  <si>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</si>
  <si>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</si>
  <si>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</si>
  <si>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</si>
  <si>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</si>
  <si>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</si>
  <si>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</si>
  <si>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</si>
  <si>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</si>
  <si>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</si>
  <si>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</si>
  <si>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</si>
  <si>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</si>
  <si>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</si>
  <si>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</si>
  <si>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</si>
  <si>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</si>
  <si>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</si>
  <si>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</si>
  <si>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</si>
  <si>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</si>
  <si>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</si>
  <si>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</si>
  <si>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</si>
  <si>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</si>
  <si>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</si>
  <si>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</si>
  <si>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</si>
  <si>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</si>
  <si>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</si>
  <si>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</si>
  <si>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</si>
  <si>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</si>
  <si>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</si>
  <si>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</si>
  <si>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</si>
  <si>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</si>
  <si>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</si>
  <si>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</si>
  <si>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</si>
  <si>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</si>
  <si>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</si>
  <si>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</si>
  <si>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</si>
  <si>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</si>
  <si>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</si>
  <si>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</si>
  <si>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</si>
  <si>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</si>
  <si>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</si>
  <si>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</si>
  <si>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</si>
  <si>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</si>
  <si>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</si>
  <si>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</si>
  <si>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</si>
  <si>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</si>
  <si>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</si>
  <si>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</si>
  <si>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</si>
  <si>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</si>
  <si>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</si>
  <si>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</si>
  <si>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</si>
  <si>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</si>
  <si>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</si>
  <si>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</si>
  <si>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</si>
  <si>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</si>
  <si>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</si>
  <si>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</si>
  <si>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</si>
  <si>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</si>
  <si>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</si>
  <si>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</si>
  <si>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</si>
  <si>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</si>
  <si>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</si>
  <si>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</si>
  <si>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</si>
  <si>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</si>
  <si>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</si>
  <si>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</si>
  <si>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</si>
  <si>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</si>
  <si>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</si>
  <si>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</si>
  <si>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</si>
  <si>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</si>
  <si>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</si>
  <si>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</si>
  <si>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</si>
  <si>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</si>
  <si>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</si>
  <si>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</si>
  <si>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</si>
  <si>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</si>
  <si>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</si>
  <si>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</si>
  <si>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</si>
  <si>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</si>
  <si>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</si>
  <si>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</si>
  <si>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</si>
  <si>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</si>
  <si>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</si>
  <si>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</si>
  <si>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</si>
  <si>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</si>
  <si>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</si>
  <si>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</si>
  <si>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</si>
  <si>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</si>
  <si>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</si>
  <si>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</si>
  <si>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</si>
  <si>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</si>
  <si>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</si>
  <si>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</si>
  <si>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</si>
  <si>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</si>
  <si>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</si>
  <si>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</si>
  <si>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</si>
  <si>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</si>
  <si>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</si>
  <si>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</si>
  <si>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</si>
  <si>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</si>
  <si>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</si>
  <si>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</si>
  <si>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</si>
  <si>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</si>
  <si>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</si>
  <si>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</si>
  <si>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</si>
  <si>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</si>
  <si>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</si>
  <si>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</si>
  <si>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</si>
  <si>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</si>
  <si>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</si>
  <si>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</si>
  <si>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</si>
  <si>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</si>
  <si>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</si>
  <si>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</si>
  <si>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</si>
  <si>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</si>
  <si>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</si>
  <si>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</si>
  <si>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</si>
  <si>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</si>
  <si>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</si>
  <si>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</si>
  <si>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</si>
  <si>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</si>
  <si>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</si>
  <si>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</si>
  <si>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</si>
  <si>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</si>
  <si>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</si>
  <si>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</si>
  <si>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</si>
  <si>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</si>
  <si>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</si>
  <si>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</si>
  <si>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</si>
  <si>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</si>
  <si>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</si>
  <si>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</si>
  <si>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</si>
  <si>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</si>
  <si>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</si>
  <si>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</si>
  <si>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</si>
  <si>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</si>
  <si>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</si>
  <si>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</si>
  <si>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</si>
  <si>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</si>
  <si>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</si>
  <si>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</si>
  <si>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</si>
  <si>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</si>
  <si>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</si>
  <si>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</si>
  <si>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</si>
  <si>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</si>
  <si>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</si>
  <si>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</si>
  <si>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</si>
  <si>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</si>
  <si>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</si>
  <si>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</si>
  <si>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</si>
  <si>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</si>
  <si>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</si>
  <si>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</si>
  <si>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</si>
  <si>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</si>
  <si>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</si>
  <si>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</si>
  <si>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</si>
  <si>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</si>
  <si>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</si>
  <si>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</si>
  <si>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</si>
  <si>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</si>
  <si>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</si>
  <si>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</si>
  <si>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</si>
  <si>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</si>
  <si>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</si>
  <si>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</si>
  <si>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</si>
  <si>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</si>
  <si>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</si>
  <si>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</si>
  <si>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</si>
  <si>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</si>
  <si>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</si>
  <si>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</si>
  <si>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</si>
  <si>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</si>
  <si>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</si>
  <si>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</si>
  <si>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</si>
  <si>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</si>
  <si>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</si>
  <si>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</si>
  <si>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</si>
  <si>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</si>
  <si>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</si>
  <si>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</si>
  <si>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</si>
  <si>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</si>
  <si>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</si>
  <si>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</si>
  <si>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</si>
  <si>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</si>
  <si>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</si>
  <si>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</si>
  <si>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</si>
  <si>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</si>
  <si>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</si>
  <si>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</si>
  <si>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</si>
  <si>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</si>
  <si>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</si>
  <si>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</si>
  <si>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</si>
  <si>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</si>
  <si>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</si>
  <si>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</si>
  <si>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</si>
  <si>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</si>
  <si>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</si>
  <si>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</si>
  <si>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</si>
  <si>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</si>
  <si>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</si>
  <si>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</si>
  <si>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</si>
  <si>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</si>
  <si>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</si>
  <si>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</si>
  <si>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</si>
  <si>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</si>
  <si>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</si>
  <si>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</si>
  <si>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</si>
  <si>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</si>
  <si>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</si>
  <si>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</si>
  <si>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</si>
  <si>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</si>
  <si>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</si>
  <si>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</si>
  <si>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</si>
  <si>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</si>
  <si>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</si>
  <si>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</si>
  <si>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</si>
  <si>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</si>
  <si>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</si>
  <si>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</si>
  <si>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</si>
  <si>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</si>
  <si>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</si>
  <si>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</si>
  <si>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</si>
  <si>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</si>
  <si>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</si>
  <si>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</si>
  <si>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</si>
  <si>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</si>
  <si>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</si>
  <si>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</si>
  <si>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</si>
  <si>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</si>
  <si>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</si>
  <si>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</si>
  <si>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</si>
  <si>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</si>
  <si>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</si>
  <si>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</si>
  <si>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</si>
  <si>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</si>
  <si>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</si>
  <si>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</si>
  <si>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</si>
  <si>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</si>
  <si>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</si>
  <si>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</si>
  <si>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</si>
  <si>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</si>
  <si>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</si>
  <si>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</si>
  <si>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</si>
  <si>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</si>
  <si>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</si>
  <si>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</si>
  <si>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</si>
  <si>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</si>
  <si>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</si>
  <si>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</si>
  <si>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</si>
  <si>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</si>
  <si>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</si>
  <si>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</si>
  <si>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</si>
  <si>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</si>
  <si>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</si>
  <si>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</si>
  <si>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</si>
  <si>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</si>
  <si>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</si>
  <si>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</si>
  <si>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</si>
  <si>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</si>
  <si>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</si>
  <si>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</si>
  <si>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</si>
  <si>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</si>
  <si>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</si>
  <si>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</si>
  <si>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</si>
  <si>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</si>
  <si>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</si>
  <si>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</si>
  <si>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</si>
  <si>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</si>
  <si>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</si>
  <si>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</si>
  <si>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</si>
  <si>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</si>
  <si>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</si>
  <si>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</si>
  <si>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</si>
  <si>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</si>
  <si>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</si>
  <si>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</si>
  <si>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</si>
  <si>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</si>
  <si>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</si>
  <si>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</si>
  <si>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</si>
  <si>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</si>
  <si>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</si>
  <si>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</si>
  <si>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</si>
  <si>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</si>
  <si>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</si>
  <si>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</si>
  <si>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</si>
  <si>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</si>
  <si>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</si>
  <si>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</si>
  <si>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</si>
  <si>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</si>
  <si>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</si>
  <si>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</si>
  <si>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</si>
  <si>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</si>
  <si>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</si>
  <si>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</si>
  <si>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</si>
  <si>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</si>
  <si>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</si>
  <si>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</si>
  <si>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</si>
  <si>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</si>
  <si>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</si>
  <si>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</si>
  <si>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</si>
  <si>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</si>
  <si>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</si>
  <si>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</si>
  <si>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</si>
  <si>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</si>
  <si>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</si>
  <si>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</si>
  <si>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</si>
  <si>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</si>
  <si>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</si>
  <si>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</si>
  <si>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</si>
  <si>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</si>
  <si>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</si>
  <si>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</si>
  <si>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</si>
  <si>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</si>
  <si>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</si>
  <si>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</si>
  <si>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</si>
  <si>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</si>
  <si>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</si>
  <si>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</si>
  <si>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</si>
  <si>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</si>
  <si>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</si>
  <si>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</si>
  <si>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</si>
  <si>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</si>
  <si>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</si>
  <si>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</si>
  <si>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</si>
  <si>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</si>
  <si>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</si>
  <si>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</si>
  <si>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</si>
  <si>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</si>
  <si>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</si>
  <si>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</si>
  <si>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</si>
  <si>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</si>
  <si>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</si>
  <si>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</si>
  <si>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</si>
  <si>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</si>
  <si>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</si>
  <si>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</si>
  <si>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</si>
  <si>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</si>
  <si>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</si>
  <si>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</si>
  <si>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</si>
  <si>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</si>
  <si>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</si>
  <si>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</si>
  <si>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</si>
  <si>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</si>
  <si>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</si>
  <si>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</si>
  <si>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</si>
  <si>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</si>
  <si>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</si>
  <si>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</si>
  <si>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</si>
  <si>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</si>
  <si>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</si>
  <si>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</si>
  <si>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</si>
  <si>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</si>
  <si>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</si>
  <si>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</si>
  <si>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</si>
  <si>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</si>
  <si>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</si>
  <si>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</si>
  <si>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</si>
  <si>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</si>
  <si>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</si>
  <si>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</si>
  <si>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</si>
  <si>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</si>
  <si>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</si>
  <si>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</si>
  <si>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</si>
  <si>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</si>
  <si>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</si>
  <si>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</si>
  <si>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</si>
  <si>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</si>
  <si>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</si>
  <si>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</si>
  <si>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</si>
  <si>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</si>
  <si>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</si>
  <si>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</si>
  <si>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</si>
  <si>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</si>
  <si>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</si>
  <si>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</si>
  <si>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</si>
  <si>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</si>
  <si>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</si>
  <si>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</si>
  <si>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</si>
  <si>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</si>
  <si>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</si>
  <si>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</si>
  <si>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</si>
  <si>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</si>
  <si>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</si>
  <si>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</si>
  <si>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</si>
  <si>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</si>
  <si>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</si>
  <si>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</si>
  <si>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</si>
  <si>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</si>
  <si>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</si>
  <si>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</si>
  <si>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</si>
  <si>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</si>
  <si>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</si>
  <si>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</si>
  <si>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</si>
  <si>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</si>
  <si>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</si>
  <si>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</si>
  <si>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</si>
  <si>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</si>
  <si>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</si>
  <si>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</si>
  <si>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</si>
  <si>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</si>
  <si>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</si>
  <si>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</si>
  <si>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</si>
  <si>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</si>
  <si>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</si>
  <si>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</si>
  <si>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</si>
  <si>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</si>
  <si>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</si>
  <si>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</si>
  <si>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</si>
  <si>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</si>
  <si>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</si>
  <si>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</si>
  <si>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</si>
  <si>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</si>
  <si>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</si>
  <si>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</si>
  <si>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</si>
  <si>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</si>
  <si>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</si>
  <si>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</si>
  <si>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</si>
  <si>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</si>
  <si>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</si>
  <si>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</si>
  <si>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</si>
  <si>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</si>
  <si>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</si>
  <si>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</si>
  <si>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</si>
  <si>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</si>
  <si>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</si>
  <si>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</si>
  <si>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</si>
  <si>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</si>
  <si>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</si>
  <si>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</si>
  <si>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</si>
  <si>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</si>
  <si>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</si>
  <si>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</si>
  <si>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</si>
  <si>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</si>
  <si>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</si>
  <si>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</si>
  <si>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</si>
  <si>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</si>
  <si>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</si>
  <si>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</si>
  <si>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</si>
  <si>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</si>
  <si>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</si>
  <si>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</si>
  <si>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</si>
  <si>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</si>
  <si>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</si>
  <si>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</si>
  <si>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</si>
  <si>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</si>
  <si>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</si>
  <si>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</si>
  <si>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</si>
  <si>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</si>
  <si>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</si>
  <si>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</si>
  <si>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</si>
  <si>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</si>
  <si>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</si>
  <si>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</si>
  <si>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</si>
  <si>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</si>
  <si>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</si>
  <si>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</si>
  <si>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</si>
  <si>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</si>
  <si>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</si>
  <si>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</si>
  <si>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</si>
  <si>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</si>
  <si>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</si>
  <si>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</si>
  <si>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</si>
  <si>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</si>
  <si>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</si>
  <si>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</si>
  <si>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</si>
  <si>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</si>
  <si>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</si>
  <si>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</si>
  <si>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</si>
  <si>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</si>
  <si>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</si>
  <si>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</si>
  <si>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</si>
  <si>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</si>
  <si>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</si>
  <si>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</si>
  <si>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</si>
  <si>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</si>
  <si>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</si>
  <si>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</si>
  <si>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</si>
  <si>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</si>
  <si>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</si>
  <si>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</si>
  <si>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</si>
  <si>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</si>
  <si>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</si>
  <si>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</si>
  <si>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</si>
  <si>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</si>
  <si>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</si>
  <si>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</si>
  <si>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</si>
  <si>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</si>
  <si>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</si>
  <si>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</si>
  <si>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</si>
  <si>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</si>
  <si>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</si>
  <si>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</si>
  <si>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</si>
  <si>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</si>
  <si>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</si>
  <si>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</si>
  <si>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</si>
  <si>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</si>
  <si>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</si>
  <si>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</si>
  <si>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</si>
  <si>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</si>
  <si>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</si>
  <si>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</si>
  <si>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</si>
  <si>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</si>
  <si>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</si>
  <si>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</si>
  <si>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</si>
  <si>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</si>
  <si>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</si>
  <si>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</si>
  <si>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</si>
  <si>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</si>
  <si>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</si>
  <si>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</si>
  <si>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</si>
  <si>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</si>
  <si>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</si>
  <si>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</si>
  <si>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</si>
  <si>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</si>
  <si>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</si>
  <si>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</si>
  <si>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</si>
  <si>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</si>
  <si>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</si>
  <si>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</si>
  <si>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</si>
  <si>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</si>
  <si>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</si>
  <si>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</si>
  <si>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</si>
  <si>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</si>
  <si>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</si>
  <si>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</si>
  <si>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</si>
  <si>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</si>
  <si>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</si>
  <si>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</si>
  <si>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</si>
  <si>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</si>
  <si>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</si>
  <si>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</si>
  <si>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</si>
  <si>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</si>
  <si>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</si>
  <si>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</si>
  <si>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</si>
  <si>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</si>
  <si>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</si>
  <si>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</si>
  <si>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</si>
  <si>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</si>
  <si>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</si>
  <si>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</si>
  <si>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</si>
  <si>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</si>
  <si>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</si>
  <si>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</si>
  <si>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</si>
  <si>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</si>
  <si>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</si>
  <si>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</si>
  <si>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</si>
  <si>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</si>
  <si>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</si>
  <si>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</si>
  <si>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</si>
  <si>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</si>
  <si>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</si>
  <si>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</si>
  <si>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</si>
  <si>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</si>
  <si>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</si>
  <si>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</si>
  <si>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</si>
  <si>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</si>
  <si>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</si>
  <si>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</si>
  <si>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</si>
  <si>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</si>
  <si>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</si>
  <si>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</si>
  <si>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</si>
  <si>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</si>
  <si>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</si>
  <si>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</si>
  <si>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</si>
  <si>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</si>
  <si>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</si>
  <si>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</si>
  <si>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</si>
  <si>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</si>
  <si>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</si>
  <si>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</si>
  <si>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</si>
  <si>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</si>
  <si>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</si>
  <si>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</si>
  <si>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</si>
  <si>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</si>
  <si>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</si>
  <si>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</si>
  <si>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</si>
  <si>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</si>
  <si>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</si>
  <si>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</si>
  <si>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</si>
  <si>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</si>
  <si>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</si>
  <si>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</si>
  <si>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</si>
  <si>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</si>
  <si>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</si>
  <si>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</si>
  <si>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</si>
  <si>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</si>
  <si>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</si>
  <si>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</si>
  <si>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</si>
  <si>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</si>
  <si>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</si>
  <si>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</si>
  <si>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</si>
  <si>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</si>
  <si>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</si>
  <si>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</si>
  <si>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</si>
  <si>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</si>
  <si>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</si>
  <si>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</si>
  <si>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</si>
  <si>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</si>
  <si>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</si>
  <si>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</si>
  <si>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</si>
  <si>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</si>
  <si>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</si>
  <si>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</si>
  <si>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</si>
  <si>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</si>
  <si>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</si>
  <si>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</si>
  <si>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</si>
  <si>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</si>
  <si>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</si>
  <si>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</si>
  <si>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</si>
  <si>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</si>
  <si>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</si>
  <si>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</si>
  <si>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</si>
  <si>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</si>
  <si>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</si>
  <si>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</si>
  <si>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</si>
  <si>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</si>
  <si>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</si>
  <si>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</si>
  <si>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</si>
  <si>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</si>
  <si>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</si>
  <si>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</si>
  <si>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</si>
  <si>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</si>
  <si>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</si>
  <si>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</si>
  <si>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</si>
  <si>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</si>
  <si>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</si>
  <si>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</si>
  <si>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</si>
  <si>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</si>
  <si>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</si>
  <si>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</si>
  <si>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</si>
  <si>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</si>
  <si>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</si>
  <si>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</si>
  <si>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</si>
  <si>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</si>
  <si>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</si>
  <si>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</si>
  <si>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</si>
  <si>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</si>
  <si>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</si>
  <si>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</si>
  <si>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</si>
  <si>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</si>
  <si>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</si>
  <si>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</si>
  <si>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</si>
  <si>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</si>
  <si>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</si>
  <si>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</si>
  <si>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</si>
  <si>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</si>
  <si>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</si>
  <si>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</si>
  <si>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</si>
  <si>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</si>
  <si>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</si>
  <si>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</si>
  <si>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</si>
  <si>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</si>
  <si>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</si>
  <si>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</si>
  <si>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</si>
  <si>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</si>
  <si>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</si>
  <si>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</si>
  <si>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</si>
  <si>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</si>
  <si>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</si>
  <si>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</si>
  <si>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</si>
  <si>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</si>
  <si>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</si>
  <si>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</si>
  <si>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</si>
  <si>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</si>
  <si>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</si>
  <si>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</si>
  <si>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</si>
  <si>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</si>
  <si>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</si>
  <si>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</si>
  <si>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</si>
  <si>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</si>
  <si>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</si>
  <si>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</si>
  <si>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</si>
  <si>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</si>
  <si>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</si>
  <si>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</si>
  <si>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</si>
  <si>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</si>
  <si>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</si>
  <si>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</si>
  <si>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</si>
  <si>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</si>
  <si>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</si>
  <si>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</si>
  <si>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</si>
  <si>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</si>
  <si>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</si>
  <si>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</si>
  <si>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</si>
  <si>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</si>
  <si>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</si>
  <si>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</si>
  <si>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</si>
  <si>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</si>
  <si>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</si>
  <si>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</si>
  <si>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</si>
  <si>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</si>
  <si>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</si>
  <si>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</si>
  <si>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</si>
  <si>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</si>
  <si>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</si>
  <si>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</si>
  <si>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</si>
  <si>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</si>
  <si>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</si>
  <si>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</si>
  <si>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</si>
  <si>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</si>
  <si>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</si>
  <si>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</si>
  <si>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</si>
  <si>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</si>
  <si>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</si>
  <si>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</si>
  <si>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</si>
  <si>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</si>
  <si>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</si>
  <si>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</si>
  <si>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</si>
  <si>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</si>
  <si>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</si>
  <si>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</si>
  <si>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</si>
  <si>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</si>
  <si>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</si>
  <si>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</si>
  <si>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</si>
  <si>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</si>
  <si>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</si>
  <si>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</si>
  <si>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</si>
  <si>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</si>
  <si>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</si>
  <si>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</si>
  <si>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</si>
  <si>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</si>
  <si>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</si>
  <si>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</si>
  <si>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</si>
  <si>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</si>
  <si>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</si>
  <si>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</si>
  <si>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</si>
  <si>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</si>
  <si>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</si>
  <si>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</si>
  <si>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</si>
  <si>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</si>
  <si>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</si>
  <si>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</si>
  <si>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</si>
  <si>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</si>
  <si>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</si>
  <si>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</si>
  <si>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</si>
  <si>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</si>
  <si>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</si>
  <si>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</si>
  <si>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</si>
  <si>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</si>
  <si>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</si>
  <si>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</si>
  <si>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</si>
  <si>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</si>
  <si>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</si>
  <si>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</si>
  <si>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</si>
  <si>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</si>
  <si>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</si>
  <si>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</si>
  <si>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</si>
  <si>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</si>
  <si>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</si>
  <si>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</si>
  <si>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</si>
  <si>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</si>
  <si>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</si>
  <si>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</si>
  <si>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</si>
  <si>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</si>
  <si>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</si>
  <si>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</si>
  <si>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</si>
  <si>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</si>
  <si>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</si>
  <si>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</si>
  <si>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</si>
  <si>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</si>
  <si>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</si>
  <si>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</si>
  <si>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</si>
  <si>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</si>
  <si>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</si>
  <si>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</si>
  <si>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</si>
  <si>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</si>
  <si>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</si>
  <si>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</si>
  <si>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</si>
  <si>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</si>
  <si>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</si>
  <si>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</si>
  <si>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</si>
  <si>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</si>
  <si>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</si>
  <si>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</si>
  <si>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</si>
  <si>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</si>
  <si>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</si>
  <si>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</si>
  <si>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</si>
  <si>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</si>
  <si>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</si>
  <si>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</si>
  <si>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</si>
  <si>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</si>
  <si>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</si>
  <si>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</si>
  <si>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</si>
  <si>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</si>
  <si>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</si>
  <si>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</si>
  <si>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</si>
  <si>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</si>
  <si>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</si>
  <si>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</si>
  <si>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</si>
  <si>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</si>
  <si>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</si>
  <si>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</si>
  <si>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</si>
  <si>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</si>
  <si>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</si>
  <si>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</si>
  <si>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</si>
  <si>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</si>
  <si>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</si>
  <si>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</si>
  <si>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</si>
  <si>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</si>
  <si>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</si>
  <si>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</si>
  <si>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</si>
  <si>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</si>
  <si>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</si>
  <si>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</si>
  <si>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</si>
  <si>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</si>
  <si>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</si>
  <si>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</si>
  <si>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</si>
  <si>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</si>
  <si>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</si>
  <si>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</si>
  <si>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</si>
  <si>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</si>
  <si>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</si>
  <si>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</si>
  <si>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</si>
  <si>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</si>
  <si>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</si>
  <si>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</si>
  <si>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</si>
  <si>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</si>
  <si>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</si>
  <si>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</si>
  <si>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</si>
  <si>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</si>
  <si>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</si>
  <si>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</si>
  <si>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</si>
  <si>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</si>
  <si>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</si>
  <si>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</si>
  <si>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</si>
  <si>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</si>
  <si>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</si>
  <si>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</si>
  <si>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</si>
  <si>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</si>
  <si>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</si>
  <si>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</si>
  <si>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</si>
  <si>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</si>
  <si>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</si>
  <si>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</si>
  <si>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</si>
  <si>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</si>
  <si>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</si>
  <si>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</si>
  <si>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</si>
  <si>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</si>
  <si>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</si>
  <si>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</si>
  <si>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</si>
  <si>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</si>
  <si>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</si>
  <si>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</si>
  <si>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</si>
  <si>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</si>
  <si>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</si>
  <si>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</si>
  <si>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</si>
  <si>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</si>
  <si>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</si>
  <si>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</si>
  <si>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</si>
  <si>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</si>
  <si>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</si>
  <si>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</si>
  <si>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</si>
  <si>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</si>
  <si>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</si>
  <si>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</si>
  <si>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</si>
  <si>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</si>
  <si>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</si>
  <si>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</si>
  <si>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</si>
  <si>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</si>
  <si>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</si>
  <si>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</si>
  <si>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</si>
  <si>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</si>
  <si>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</si>
  <si>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</si>
  <si>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</si>
  <si>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</si>
  <si>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</si>
  <si>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</si>
  <si>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</si>
  <si>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</si>
  <si>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</si>
  <si>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</si>
  <si>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</si>
  <si>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</si>
  <si>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</si>
  <si>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</si>
  <si>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</si>
  <si>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</si>
  <si>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</si>
  <si>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</si>
  <si>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</si>
  <si>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</si>
  <si>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</si>
  <si>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</si>
  <si>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</si>
  <si>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</si>
  <si>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</si>
  <si>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</si>
  <si>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</si>
  <si>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</si>
  <si>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</si>
  <si>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</si>
  <si>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</si>
  <si>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</si>
  <si>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</si>
  <si>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</si>
  <si>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</si>
  <si>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</si>
  <si>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</si>
  <si>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</si>
  <si>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</si>
  <si>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</si>
  <si>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</si>
  <si>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</si>
  <si>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</si>
  <si>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</si>
  <si>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</si>
  <si>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</si>
  <si>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</si>
  <si>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</si>
  <si>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</si>
  <si>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</si>
  <si>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</si>
  <si>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</si>
  <si>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</si>
  <si>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</si>
  <si>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</si>
  <si>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</si>
  <si>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</si>
  <si>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</si>
  <si>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</si>
  <si>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</si>
  <si>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</si>
  <si>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</si>
  <si>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</si>
  <si>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</si>
  <si>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</si>
  <si>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</si>
  <si>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</si>
  <si>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</si>
  <si>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</si>
  <si>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</si>
  <si>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</si>
  <si>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</si>
  <si>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</si>
  <si>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</si>
  <si>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</si>
  <si>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</si>
  <si>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</si>
  <si>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</si>
  <si>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</si>
  <si>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</si>
  <si>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</si>
  <si>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</si>
  <si>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</si>
  <si>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</si>
  <si>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</si>
  <si>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</si>
  <si>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</si>
  <si>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</si>
  <si>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</si>
  <si>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</si>
  <si>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</si>
  <si>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</si>
  <si>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</si>
  <si>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</si>
  <si>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</si>
  <si>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</si>
  <si>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</si>
  <si>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</si>
  <si>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</si>
  <si>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</si>
  <si>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</si>
  <si>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</si>
  <si>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</si>
  <si>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</si>
  <si>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</si>
  <si>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</si>
  <si>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</si>
  <si>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</si>
  <si>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</si>
  <si>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</si>
  <si>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</si>
  <si>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</si>
  <si>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</si>
  <si>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</si>
  <si>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</si>
  <si>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</si>
  <si>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</si>
  <si>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</si>
  <si>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</si>
  <si>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</si>
  <si>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</si>
  <si>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</si>
  <si>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</si>
  <si>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</si>
  <si>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</si>
  <si>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</si>
  <si>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</si>
  <si>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</si>
  <si>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</si>
  <si>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</si>
  <si>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</si>
  <si>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</si>
  <si>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</si>
  <si>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</si>
  <si>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</si>
  <si>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</si>
  <si>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</si>
  <si>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</si>
  <si>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</si>
  <si>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</si>
  <si>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</si>
  <si>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</si>
  <si>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</si>
  <si>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</si>
  <si>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</si>
  <si>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</si>
  <si>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</si>
  <si>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</si>
  <si>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</si>
  <si>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</si>
  <si>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</si>
  <si>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</si>
  <si>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</si>
  <si>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</si>
  <si>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</si>
  <si>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</si>
  <si>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</si>
  <si>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</si>
  <si>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</si>
  <si>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</si>
  <si>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</si>
  <si>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</si>
  <si>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</si>
  <si>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</si>
  <si>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</si>
  <si>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</si>
  <si>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</si>
  <si>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</si>
  <si>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</si>
  <si>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</si>
  <si>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</si>
  <si>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</si>
  <si>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</si>
  <si>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</si>
  <si>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</si>
  <si>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</si>
  <si>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</si>
  <si>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</si>
  <si>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</si>
  <si>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</si>
  <si>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</si>
  <si>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</si>
  <si>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</si>
  <si>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</si>
  <si>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</si>
  <si>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</si>
  <si>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</si>
  <si>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</si>
  <si>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</si>
  <si>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</si>
  <si>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</si>
  <si>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</si>
  <si>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</si>
  <si>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</si>
  <si>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</si>
  <si>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</si>
  <si>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</si>
  <si>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</si>
  <si>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</si>
  <si>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</si>
  <si>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</si>
  <si>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</si>
  <si>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</si>
  <si>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</si>
  <si>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</si>
  <si>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</si>
  <si>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</si>
  <si>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</si>
  <si>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</si>
  <si>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</si>
  <si>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</si>
  <si>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</si>
  <si>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</si>
  <si>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</si>
  <si>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</si>
  <si>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</si>
  <si>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</si>
  <si>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</si>
  <si>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</si>
  <si>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</si>
  <si>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</si>
  <si>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</si>
  <si>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</si>
  <si>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</si>
  <si>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</si>
  <si>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</si>
  <si>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</si>
  <si>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</si>
  <si>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</si>
  <si>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</si>
  <si>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</si>
  <si>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</si>
  <si>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</si>
  <si>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</si>
  <si>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</si>
  <si>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</si>
  <si>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</si>
  <si>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</si>
  <si>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</si>
  <si>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</si>
  <si>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</si>
  <si>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</si>
  <si>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</si>
  <si>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</si>
  <si>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</si>
  <si>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</si>
  <si>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</si>
  <si>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</si>
  <si>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</si>
  <si>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</si>
  <si>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</si>
  <si>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</si>
  <si>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</si>
  <si>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</si>
  <si>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</si>
  <si>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</si>
  <si>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</si>
  <si>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</si>
  <si>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</si>
  <si>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</si>
  <si>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</si>
  <si>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</si>
  <si>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</si>
  <si>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</si>
  <si>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</si>
  <si>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</si>
  <si>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</si>
  <si>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</si>
  <si>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</si>
  <si>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</si>
  <si>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</si>
  <si>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</si>
  <si>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</si>
  <si>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</si>
  <si>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</si>
  <si>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</si>
  <si>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</si>
  <si>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</si>
  <si>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</si>
  <si>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</si>
  <si>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</si>
  <si>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</si>
  <si>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</si>
  <si>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</si>
  <si>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</si>
  <si>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</si>
  <si>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</si>
  <si>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</si>
  <si>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</si>
  <si>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</si>
  <si>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</si>
  <si>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</si>
  <si>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</si>
  <si>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</si>
  <si>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</si>
  <si>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</si>
  <si>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</si>
  <si>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</si>
  <si>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</si>
  <si>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</si>
  <si>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</si>
  <si>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</si>
  <si>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</si>
  <si>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</si>
  <si>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</si>
  <si>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</si>
  <si>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</si>
  <si>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</si>
  <si>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</si>
  <si>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</si>
  <si>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</si>
  <si>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</si>
  <si>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</si>
  <si>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</si>
  <si>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</si>
  <si>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</si>
  <si>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</si>
  <si>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</si>
  <si>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</si>
  <si>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</si>
  <si>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</si>
  <si>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</si>
  <si>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</si>
  <si>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</si>
  <si>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</si>
  <si>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</si>
  <si>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</si>
  <si>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</si>
  <si>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</si>
  <si>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</si>
  <si>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</si>
  <si>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</si>
  <si>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</si>
  <si>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</si>
  <si>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</si>
  <si>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</si>
  <si>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</si>
  <si>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</si>
  <si>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</si>
  <si>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</si>
  <si>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</si>
  <si>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</si>
  <si>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</si>
  <si>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</si>
  <si>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</si>
  <si>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</si>
  <si>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</si>
  <si>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</si>
  <si>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</si>
  <si>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</si>
  <si>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</si>
  <si>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</si>
  <si>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</si>
  <si>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</si>
  <si>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</si>
  <si>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</si>
  <si>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</si>
  <si>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</si>
  <si>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</si>
  <si>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</si>
  <si>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</si>
  <si>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</si>
  <si>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</si>
  <si>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</si>
  <si>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</si>
  <si>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</si>
  <si>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</si>
  <si>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</si>
  <si>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</si>
  <si>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</si>
  <si>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</si>
  <si>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</si>
  <si>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</si>
  <si>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</si>
  <si>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</si>
  <si>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</si>
  <si>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</si>
  <si>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</si>
  <si>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</si>
  <si>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</si>
  <si>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</si>
  <si>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</si>
  <si>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</si>
  <si>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</si>
  <si>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</si>
  <si>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</si>
  <si>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</si>
  <si>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</si>
  <si>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</si>
  <si>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</si>
  <si>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</si>
  <si>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</si>
  <si>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</si>
  <si>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</si>
  <si>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</si>
  <si>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</si>
  <si>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</si>
  <si>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</si>
  <si>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</si>
  <si>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</si>
  <si>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</si>
  <si>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</si>
  <si>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</si>
  <si>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</si>
  <si>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</si>
  <si>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</si>
  <si>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</si>
  <si>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</si>
  <si>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</si>
  <si>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</si>
  <si>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</si>
  <si>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</si>
  <si>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</si>
  <si>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</si>
  <si>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</si>
  <si>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</si>
  <si>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</si>
  <si>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</si>
  <si>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</si>
  <si>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</si>
  <si>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</si>
  <si>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</si>
  <si>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</si>
  <si>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</si>
  <si>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</si>
  <si>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</si>
  <si>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</si>
  <si>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</si>
  <si>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</si>
  <si>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</si>
  <si>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</si>
  <si>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</si>
  <si>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</si>
  <si>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</si>
  <si>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</si>
  <si>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</si>
  <si>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</si>
  <si>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</si>
  <si>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</si>
  <si>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</si>
  <si>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</si>
  <si>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</si>
  <si>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</si>
  <si>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</si>
  <si>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</si>
  <si>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</si>
  <si>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</si>
  <si>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</si>
  <si>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</si>
  <si>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</si>
  <si>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</si>
  <si>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</si>
  <si>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</si>
  <si>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</si>
  <si>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</si>
  <si>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</si>
  <si>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</si>
  <si>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</si>
  <si>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</si>
  <si>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</si>
  <si>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</si>
  <si>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</si>
  <si>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</si>
  <si>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</si>
  <si>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</si>
  <si>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</si>
  <si>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</si>
  <si>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</si>
  <si>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</si>
  <si>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</si>
  <si>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</si>
  <si>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</si>
  <si>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</si>
  <si>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</si>
  <si>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</si>
  <si>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</si>
  <si>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</si>
  <si>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</si>
  <si>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</si>
  <si>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</si>
  <si>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</si>
  <si>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</si>
  <si>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</si>
  <si>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</si>
  <si>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</si>
  <si>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</si>
  <si>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</si>
  <si>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</si>
  <si>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</si>
  <si>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</si>
  <si>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</si>
  <si>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</si>
  <si>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</si>
  <si>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</si>
  <si>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</si>
  <si>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</si>
  <si>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</si>
  <si>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</si>
  <si>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</si>
  <si>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</si>
  <si>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</si>
  <si>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</si>
  <si>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</si>
  <si>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</si>
  <si>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</si>
  <si>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</si>
  <si>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</si>
  <si>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</si>
  <si>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</si>
  <si>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</si>
  <si>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</si>
  <si>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</si>
  <si>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</si>
  <si>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</si>
  <si>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</si>
  <si>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</si>
  <si>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</si>
  <si>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</si>
  <si>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</si>
  <si>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</si>
  <si>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</si>
  <si>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</si>
  <si>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</si>
  <si>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</si>
  <si>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</si>
  <si>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</si>
  <si>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</si>
  <si>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</si>
  <si>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</si>
  <si>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</si>
  <si>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</si>
  <si>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</si>
  <si>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</si>
  <si>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</si>
  <si>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</si>
  <si>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</si>
  <si>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</si>
  <si>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</si>
  <si>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</si>
  <si>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</si>
  <si>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</si>
  <si>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</si>
  <si>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</si>
  <si>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</si>
  <si>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</si>
  <si>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</si>
  <si>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</si>
  <si>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</si>
  <si>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</si>
  <si>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</si>
  <si>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</si>
  <si>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</si>
  <si>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</si>
  <si>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</si>
  <si>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</si>
  <si>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</si>
  <si>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</si>
  <si>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</si>
  <si>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</si>
  <si>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</si>
  <si>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</si>
  <si>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</si>
  <si>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</si>
  <si>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</si>
  <si>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</si>
  <si>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</si>
  <si>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</si>
  <si>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</si>
  <si>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</si>
  <si>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</si>
  <si>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</si>
  <si>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</si>
  <si>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</si>
  <si>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</si>
  <si>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</si>
  <si>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</si>
  <si>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</si>
  <si>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</si>
  <si>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</si>
  <si>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</si>
  <si>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</si>
  <si>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</si>
  <si>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</si>
  <si>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</si>
  <si>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</si>
  <si>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</si>
  <si>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</si>
  <si>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</si>
  <si>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</si>
  <si>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</si>
  <si>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</si>
  <si>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</si>
  <si>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</si>
  <si>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</si>
  <si>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</si>
  <si>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</si>
  <si>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</si>
  <si>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</si>
  <si>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</si>
  <si>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</si>
  <si>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</si>
  <si>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</si>
  <si>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</si>
  <si>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</si>
  <si>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</si>
  <si>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</si>
  <si>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</si>
  <si>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</si>
  <si>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</si>
  <si>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</si>
  <si>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</si>
  <si>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</si>
  <si>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</si>
  <si>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</si>
  <si>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</si>
  <si>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</si>
  <si>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</si>
  <si>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</si>
  <si>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</si>
  <si>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</si>
  <si>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</si>
  <si>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</si>
  <si>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</si>
  <si>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</si>
  <si>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</si>
  <si>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</si>
  <si>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</si>
  <si>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</si>
  <si>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</si>
  <si>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</si>
  <si>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</si>
  <si>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</si>
  <si>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</si>
  <si>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</si>
  <si>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</si>
  <si>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</si>
  <si>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</si>
  <si>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</si>
  <si>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</si>
  <si>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</si>
  <si>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</si>
  <si>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</si>
  <si>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</si>
  <si>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</si>
  <si>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</si>
  <si>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</si>
  <si>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</si>
  <si>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</si>
  <si>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</si>
  <si>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</si>
  <si>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</si>
  <si>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</si>
  <si>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</si>
  <si>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</si>
  <si>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</si>
  <si>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</si>
  <si>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</si>
  <si>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</si>
  <si>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</si>
  <si>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</si>
  <si>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</si>
  <si>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</si>
  <si>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</si>
  <si>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</si>
  <si>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</si>
  <si>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</si>
  <si>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</si>
  <si>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</si>
  <si>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</si>
  <si>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</si>
  <si>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</si>
  <si>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</si>
  <si>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</si>
  <si>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</si>
  <si>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</si>
  <si>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</si>
  <si>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</si>
  <si>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</si>
  <si>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</si>
  <si>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</si>
  <si>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</si>
  <si>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</si>
  <si>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</si>
  <si>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</si>
  <si>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</si>
  <si>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</si>
  <si>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</si>
  <si>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</si>
  <si>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</si>
  <si>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</si>
  <si>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</si>
  <si>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</si>
  <si>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</si>
  <si>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</si>
  <si>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</si>
  <si>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</si>
  <si>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</si>
  <si>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</si>
  <si>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</si>
  <si>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</si>
  <si>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</si>
  <si>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</si>
  <si>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</si>
  <si>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</si>
  <si>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</si>
  <si>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</si>
  <si>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</si>
  <si>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</si>
  <si>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</si>
  <si>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</si>
  <si>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</si>
  <si>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</si>
  <si>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</si>
  <si>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</si>
  <si>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</si>
  <si>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</si>
  <si>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</si>
  <si>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</si>
  <si>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</si>
  <si>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</si>
  <si>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</si>
  <si>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</si>
  <si>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</si>
  <si>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</si>
  <si>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</si>
  <si>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</si>
  <si>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</si>
  <si>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</si>
  <si>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</si>
  <si>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</si>
  <si>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</si>
  <si>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</si>
  <si>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</si>
  <si>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</si>
  <si>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</si>
  <si>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</si>
  <si>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</si>
  <si>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</si>
  <si>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</si>
  <si>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</si>
  <si>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</si>
  <si>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</si>
  <si>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</si>
  <si>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</si>
  <si>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</si>
  <si>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</si>
  <si>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</si>
  <si>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</si>
  <si>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</si>
  <si>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</si>
  <si>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</si>
  <si>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</si>
  <si>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</si>
  <si>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</si>
  <si>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</si>
  <si>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</si>
  <si>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</si>
  <si>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</si>
  <si>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</si>
  <si>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</si>
  <si>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</si>
  <si>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</si>
  <si>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</si>
  <si>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</si>
  <si>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</si>
  <si>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</si>
  <si>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</si>
  <si>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</si>
  <si>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</si>
  <si>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</si>
  <si>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</si>
  <si>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</si>
  <si>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</si>
  <si>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</si>
  <si>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</si>
  <si>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</si>
  <si>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</si>
  <si>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</si>
  <si>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</si>
  <si>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</si>
  <si>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</si>
  <si>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</si>
  <si>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</si>
  <si>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</si>
  <si>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</si>
  <si>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</si>
  <si>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</si>
  <si>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</si>
  <si>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</si>
  <si>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</si>
  <si>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</si>
  <si>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</si>
  <si>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</si>
  <si>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</si>
  <si>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</si>
  <si>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</si>
  <si>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</si>
  <si>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</si>
  <si>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</si>
  <si>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</si>
  <si>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</si>
  <si>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</si>
  <si>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</si>
  <si>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</si>
  <si>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</si>
  <si>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</si>
  <si>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</si>
  <si>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</si>
  <si>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</si>
  <si>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</si>
  <si>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</si>
  <si>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</si>
  <si>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</si>
  <si>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</si>
  <si>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</si>
  <si>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</si>
  <si>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</si>
  <si>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</si>
  <si>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</si>
  <si>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</si>
  <si>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</si>
  <si>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</si>
  <si>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</si>
  <si>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</si>
  <si>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</si>
  <si>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</si>
  <si>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</si>
  <si>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</si>
  <si>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</si>
  <si>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</si>
  <si>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</si>
  <si>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</si>
  <si>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</si>
  <si>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</si>
  <si>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</si>
  <si>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</si>
  <si>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</si>
  <si>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</si>
  <si>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</si>
  <si>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</si>
  <si>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</si>
  <si>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</si>
  <si>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</si>
  <si>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</si>
  <si>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</si>
  <si>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</si>
  <si>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</si>
  <si>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</si>
  <si>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</si>
  <si>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</si>
  <si>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</si>
  <si>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</si>
  <si>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</si>
  <si>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</si>
  <si>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</si>
  <si>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</si>
  <si>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</si>
  <si>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</si>
  <si>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</si>
  <si>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</si>
  <si>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</si>
  <si>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</si>
  <si>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</si>
  <si>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</si>
  <si>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</si>
  <si>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</si>
  <si>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</si>
  <si>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</si>
  <si>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</si>
  <si>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</si>
  <si>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</si>
  <si>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</si>
  <si>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</si>
  <si>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</si>
  <si>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</si>
  <si>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</si>
  <si>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</si>
  <si>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</si>
  <si>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</si>
  <si>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</si>
  <si>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</si>
  <si>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</si>
  <si>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</si>
  <si>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</si>
  <si>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</si>
  <si>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</si>
  <si>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</si>
  <si>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</si>
  <si>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</si>
  <si>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</si>
  <si>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</si>
  <si>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</si>
  <si>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</si>
  <si>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</si>
  <si>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</si>
  <si>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</si>
  <si>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</si>
  <si>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</si>
  <si>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</si>
  <si>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</si>
  <si>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</si>
  <si>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</si>
  <si>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</si>
  <si>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</si>
  <si>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</si>
  <si>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</si>
  <si>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</si>
  <si>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</si>
  <si>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</si>
  <si>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</si>
  <si>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</si>
  <si>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</si>
  <si>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</si>
  <si>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</si>
  <si>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</si>
  <si>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</si>
  <si>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</si>
  <si>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</si>
  <si>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</si>
  <si>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</si>
  <si>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</si>
  <si>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</si>
  <si>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</si>
  <si>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</si>
  <si>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</si>
  <si>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</si>
  <si>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</si>
  <si>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</si>
  <si>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</si>
  <si>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</si>
  <si>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</si>
  <si>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</si>
  <si>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</si>
  <si>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</si>
  <si>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</si>
  <si>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</si>
  <si>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</si>
  <si>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</si>
  <si>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</si>
  <si>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</si>
  <si>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</si>
  <si>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</si>
  <si>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</si>
  <si>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</si>
  <si>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</si>
  <si>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</si>
  <si>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</si>
  <si>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</si>
  <si>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</si>
  <si>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</si>
  <si>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</si>
  <si>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</si>
  <si>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</si>
  <si>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</si>
  <si>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</si>
  <si>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</si>
  <si>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</si>
  <si>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</si>
  <si>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</si>
  <si>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</si>
  <si>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</si>
  <si>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</si>
  <si>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</si>
  <si>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</si>
  <si>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</si>
  <si>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</si>
  <si>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</si>
  <si>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</si>
  <si>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</si>
  <si>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</si>
  <si>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</si>
  <si>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</si>
  <si>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</si>
  <si>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</si>
  <si>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</si>
  <si>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</si>
  <si>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</si>
  <si>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</si>
  <si>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</si>
  <si>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</si>
  <si>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</si>
  <si>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</si>
  <si>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</si>
  <si>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</si>
  <si>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</si>
  <si>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</si>
  <si>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</si>
  <si>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</si>
  <si>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</si>
  <si>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</si>
  <si>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</si>
  <si>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</si>
  <si>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</si>
  <si>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</si>
  <si>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</si>
  <si>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</si>
  <si>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</si>
  <si>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</si>
  <si>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</si>
  <si>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</si>
  <si>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</si>
  <si>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</si>
  <si>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</si>
  <si>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</si>
  <si>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</si>
  <si>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</si>
  <si>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</si>
  <si>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</si>
  <si>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</si>
  <si>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</si>
  <si>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</si>
  <si>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</si>
  <si>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</si>
  <si>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</si>
  <si>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</si>
  <si>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</si>
  <si>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</si>
  <si>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</si>
  <si>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</si>
  <si>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</si>
  <si>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</si>
  <si>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</si>
  <si>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</si>
  <si>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</si>
  <si>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</si>
  <si>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</si>
  <si>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</si>
  <si>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</si>
  <si>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</si>
  <si>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</si>
  <si>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</si>
  <si>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</si>
  <si>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</si>
  <si>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</si>
  <si>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</si>
  <si>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</si>
  <si>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</si>
  <si>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</si>
  <si>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</si>
  <si>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</si>
  <si>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</si>
  <si>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</si>
  <si>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</si>
  <si>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</si>
  <si>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</si>
  <si>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</si>
  <si>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</si>
  <si>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</si>
  <si>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</si>
  <si>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</si>
  <si>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</si>
  <si>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</si>
  <si>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</si>
  <si>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</si>
  <si>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</si>
  <si>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</si>
  <si>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</si>
  <si>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</si>
  <si>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</si>
  <si>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</si>
  <si>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</si>
  <si>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</si>
  <si>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</si>
  <si>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</si>
  <si>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</si>
  <si>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</si>
  <si>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</si>
  <si>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</si>
  <si>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</si>
  <si>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</si>
  <si>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</si>
  <si>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</si>
  <si>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</si>
  <si>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</si>
  <si>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</si>
  <si>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</si>
  <si>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</si>
  <si>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</si>
  <si>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</si>
  <si>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</si>
  <si>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</si>
  <si>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</si>
  <si>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</si>
  <si>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</si>
  <si>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</si>
  <si>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</si>
  <si>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</si>
  <si>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</si>
  <si>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</si>
  <si>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</si>
  <si>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</si>
  <si>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</si>
  <si>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</si>
  <si>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</si>
  <si>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</si>
  <si>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</si>
  <si>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</si>
  <si>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</si>
  <si>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</si>
  <si>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</si>
  <si>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</si>
  <si>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</si>
  <si>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</si>
  <si>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</si>
  <si>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</si>
  <si>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</si>
  <si>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</si>
  <si>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</si>
  <si>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</si>
  <si>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</si>
  <si>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</si>
  <si>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</si>
  <si>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</si>
  <si>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</si>
  <si>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</si>
  <si>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</si>
  <si>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</si>
  <si>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</si>
  <si>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</si>
  <si>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</si>
  <si>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</si>
  <si>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</si>
  <si>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</si>
  <si>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</si>
  <si>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</si>
  <si>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</si>
  <si>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</si>
  <si>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</si>
  <si>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</si>
  <si>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</si>
  <si>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</si>
  <si>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</si>
  <si>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</si>
  <si>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</si>
  <si>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</si>
  <si>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</si>
  <si>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</si>
  <si>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</si>
  <si>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</si>
  <si>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</si>
  <si>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</si>
  <si>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</si>
  <si>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</si>
  <si>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</si>
  <si>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</si>
  <si>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</si>
  <si>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</si>
  <si>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</si>
  <si>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</si>
  <si>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</si>
  <si>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</si>
  <si>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</si>
  <si>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</si>
  <si>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</si>
  <si>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</si>
  <si>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</si>
  <si>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</si>
  <si>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</si>
  <si>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</si>
  <si>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</si>
  <si>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</si>
  <si>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</si>
  <si>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</si>
  <si>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</si>
  <si>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</si>
  <si>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</si>
  <si>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</si>
  <si>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</si>
  <si>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</si>
  <si>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</si>
  <si>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</si>
  <si>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</si>
  <si>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</si>
  <si>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</si>
  <si>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</si>
  <si>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</si>
  <si>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</si>
  <si>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</si>
  <si>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</si>
  <si>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</si>
  <si>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</si>
  <si>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</si>
  <si>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</si>
  <si>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</si>
  <si>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</si>
  <si>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</si>
  <si>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</si>
  <si>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</si>
  <si>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</si>
  <si>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</si>
  <si>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</si>
  <si>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</si>
  <si>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</si>
  <si>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</si>
  <si>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</si>
  <si>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</si>
  <si>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</si>
  <si>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</si>
  <si>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</si>
  <si>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</si>
  <si>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</si>
  <si>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</si>
  <si>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</si>
  <si>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</si>
  <si>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</si>
  <si>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</si>
  <si>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</si>
  <si>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</si>
  <si>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</si>
  <si>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</si>
  <si>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</si>
  <si>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</si>
  <si>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</si>
  <si>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</si>
  <si>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</si>
  <si>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</si>
  <si>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</si>
  <si>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</si>
  <si>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</si>
  <si>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</si>
  <si>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</si>
  <si>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</si>
  <si>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</si>
  <si>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</si>
  <si>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</si>
  <si>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</si>
  <si>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</si>
  <si>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</si>
  <si>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</si>
  <si>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</si>
  <si>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</si>
  <si>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</si>
  <si>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</si>
  <si>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</si>
  <si>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</si>
  <si>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</si>
  <si>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</si>
  <si>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</si>
  <si>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</si>
  <si>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</si>
  <si>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</si>
  <si>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</si>
  <si>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</si>
  <si>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</si>
  <si>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</si>
  <si>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</si>
  <si>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</si>
  <si>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</si>
  <si>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</si>
  <si>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</si>
  <si>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</si>
  <si>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</si>
  <si>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</si>
  <si>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</si>
  <si>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</si>
  <si>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</si>
  <si>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</si>
  <si>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</si>
  <si>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</si>
  <si>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</si>
  <si>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</si>
  <si>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</si>
  <si>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</si>
  <si>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</si>
  <si>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</si>
  <si>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</si>
  <si>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</si>
  <si>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</si>
  <si>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</si>
  <si>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</si>
  <si>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</si>
  <si>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</si>
  <si>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</si>
  <si>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</si>
  <si>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</si>
  <si>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</si>
  <si>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</si>
  <si>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</si>
  <si>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</si>
  <si>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</si>
  <si>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</si>
  <si>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</si>
  <si>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</si>
  <si>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</si>
  <si>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</si>
  <si>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</si>
  <si>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</si>
  <si>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</si>
  <si>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</si>
  <si>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</si>
  <si>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</si>
  <si>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</si>
  <si>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</si>
  <si>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</si>
  <si>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</si>
  <si>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</si>
  <si>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</si>
  <si>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</si>
  <si>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</si>
  <si>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</si>
  <si>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</si>
  <si>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</si>
  <si>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</si>
  <si>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</si>
  <si>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</si>
  <si>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</si>
  <si>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</si>
  <si>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</si>
  <si>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</si>
  <si>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</si>
  <si>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</si>
  <si>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</si>
  <si>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</si>
  <si>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</si>
  <si>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</si>
  <si>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</si>
  <si>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</si>
  <si>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</si>
  <si>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</si>
  <si>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</si>
  <si>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</si>
  <si>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</si>
  <si>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</si>
  <si>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</si>
  <si>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</si>
  <si>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</si>
  <si>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</si>
  <si>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</si>
  <si>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</si>
  <si>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</si>
  <si>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</si>
  <si>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</si>
  <si>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</si>
  <si>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</si>
  <si>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</si>
  <si>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</si>
  <si>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</si>
  <si>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</si>
  <si>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</si>
  <si>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</si>
  <si>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</si>
  <si>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</si>
  <si>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</si>
  <si>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</si>
  <si>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 Team dispatched / team at site checking access </t>
  </si>
  <si>
    <t>PCM-20251025-00000447</t>
  </si>
  <si>
    <t>60 M</t>
  </si>
  <si>
    <t>PCM-20251025-00000511</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</si>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</sst>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8" totalsRowShown="0" headerRowDxfId="157" dataDxfId="156" headerRowBorderDxfId="154" tableBorderDxfId="155" totalsRowBorderDxfId="153">
  <autoFilter ref="A1:CJ2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8" totalsRowShown="0" headerRowDxfId="48" dataDxfId="47" headerRowBorderDxfId="45" tableBorderDxfId="46" totalsRowBorderDxfId="44">
  <autoFilter ref="A1:L22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292.4850412037049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11.990052777779056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45955.433467129631</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45955.433467129631</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45955.433467129631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45955.433467129631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45955.433467129631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45955.433467129631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45955.433467129631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45955.433467129631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45955.433467129631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45955.433467129631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45955.433467129631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45955.433467129631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45955.433467129631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45955.433467129631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45955.433467129631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45955.433467129631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45955.433467129631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45955.433467129631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45955.433467129631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45955.433467129631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45955.433467129631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45955.433467129631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45955.433467129631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45955.433467129631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45955.433467129631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45955.433467129631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45955.433467129631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45955.433467129631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45955.433467129631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45955.433467129631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45955.433467129631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45955.433467129631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45955.433467129631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45955.433467129631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45955.433467129631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45955.433467129631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45955.433467129631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45955.433467129631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45955.433467129631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45955.433467129631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45955.433467129631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45955.433467129631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45955.433467129631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45955.433467129631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45955.433467129631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45955.433467129631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45955.433467129631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45955.433467129631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45955.433467129631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45955.433467129631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45955.433467129631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45955.433467129631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45955.433467129631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45955.433467129631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45955.433467129631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45955.433467129631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45955.433467129631</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45955.433467129631</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06DCDF73-55FF-419D-99C9-F8BD83250760}"/>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8"/>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130.43362916666956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10.937691666666069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45955.433467129631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45955.433467129631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45955.433467129631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45955.433467129631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45955.433467129631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45955.433467129631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45955.433467129631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45955.433467129631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45955.433467129631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45955.433467129631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45955.433467129631</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45955.433467129631</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45955.433467129631</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45955.433467129631</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45955.433467129631</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45955.433467129631</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45955.433467129631</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45955.433467129631</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45955.433467129631</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45955.433467129631</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45955.433467129631</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45955.433467129631</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45955.433467129631</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45955.433467129631</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45955.433467129631</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45955.433467129631</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45955.433467129631</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45955.433467129631</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45955.433467129631</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45955.433467129631</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45955.433467129631</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45955.433467129631</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45955.433467129631</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45955.433467129631</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45955.433467129631</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45955.433467129631</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45955.433467129631</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45955.433467129631</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45955.433467129631</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45955.433467129631</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45955.433467129631</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45955.433467129631</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45955.433467129631</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45955.433467129631</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45955.433467129631</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45955.433467129631</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45955.433467129631</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45955.433467129631</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45955.433467129631</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45955.433467129631</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45955.433467129631</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45955.433467129631</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45955.433467129631</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45955.433467129631</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45955.433467129631</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45955.433467129631</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45955.433467129631</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45955.433467129631</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45955.433467129631</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45955.433467129631</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45955.433467129631</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45955.433467129631</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45955.433467129631</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45955.433467129631</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45955.433467129631</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45955.433467129631</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45955.433467129631</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45955.433467129631</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45955.433467129631</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45955.433467129631</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45955.433467129631</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45955.433467129631</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45955.433467129631</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45955.433467129631</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45955.433467129631</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45955.433467129631</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45955.433467129631</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45955.433467129631</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14"/>
      <c r="B83" s="162" t="str">
        <f>IFERROR(VLOOKUP(D83,DB!A:K,11,0),"")</f>
        <v/>
      </c>
      <c r="C83" s="18"/>
      <c r="D83" s="18"/>
      <c r="E83" s="115"/>
      <c r="F83" s="116"/>
      <c r="G83" s="117">
        <f ca="1">IFERROR(NOW()-F83,"-")</f>
        <v>45955.433467129631</v>
      </c>
      <c r="H83" s="116"/>
      <c r="I83" s="162" t="str">
        <f>IFERROR(VLOOKUP(D83,DB!A:F,6,0),"")</f>
        <v/>
      </c>
      <c r="J83" s="162" t="str">
        <f>IFERROR(VLOOKUP(D83,DB!A:G,7,0),"")</f>
        <v/>
      </c>
      <c r="K83" s="19"/>
      <c r="L83" s="162"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63"/>
      <c r="B84" s="164" t="str">
        <f>IFERROR(VLOOKUP(D84,DB!A:K,11,0),"")</f>
        <v/>
      </c>
      <c r="C84" s="165"/>
      <c r="D84" s="165"/>
      <c r="E84" s="166"/>
      <c r="F84" s="167"/>
      <c r="G84" s="168">
        <f ca="1">IFERROR(NOW()-F84,"-")</f>
        <v>45955.433467129631</v>
      </c>
      <c r="H84" s="167"/>
      <c r="I84" s="164" t="str">
        <f>IFERROR(VLOOKUP(D84,DB!A:F,6,0),"")</f>
        <v/>
      </c>
      <c r="J84" s="164" t="str">
        <f>IFERROR(VLOOKUP(D84,DB!A:G,7,0),"")</f>
        <v/>
      </c>
      <c r="K84" s="169"/>
      <c r="L84" s="164" t="str">
        <f>IFERROR(VLOOKUP(D84,DB!A:I,9,0),"")</f>
        <v/>
      </c>
      <c r="M84" s="165"/>
      <c r="N84" s="165"/>
      <c r="O84" s="165"/>
      <c r="P84" s="165"/>
      <c r="Q84" s="165"/>
      <c r="R84" s="165"/>
      <c r="S84" s="165"/>
      <c r="T84" s="165"/>
      <c r="U84" s="165"/>
      <c r="V84" s="165"/>
      <c r="W84" s="165"/>
      <c r="X84" s="165"/>
      <c r="Y84" s="165"/>
      <c r="Z84" s="165"/>
      <c r="AA84" s="165"/>
      <c r="AB84" s="165"/>
      <c r="AC84" s="165"/>
      <c r="AD84" s="165"/>
      <c r="AE84" s="165"/>
      <c r="AF84" s="165"/>
      <c r="AG84" s="165"/>
      <c r="AH84" s="165"/>
      <c r="AI84" s="165"/>
      <c r="AJ84" s="165"/>
      <c r="AK84" s="165"/>
      <c r="AL84" s="165"/>
      <c r="AM84" s="165"/>
      <c r="AN84" s="165"/>
      <c r="AO84" s="165"/>
      <c r="AP84" s="165"/>
      <c r="AQ84" s="165"/>
      <c r="AR84" s="165"/>
      <c r="AS84" s="165"/>
      <c r="AT84" s="165"/>
      <c r="AU84" s="165"/>
      <c r="AV84" s="165"/>
      <c r="AW84" s="165"/>
      <c r="AX84" s="165"/>
      <c r="AY84" s="165"/>
      <c r="AZ84" s="165"/>
      <c r="BA84" s="165"/>
      <c r="BB84" s="165"/>
      <c r="BC84" s="165"/>
      <c r="BD84" s="165"/>
      <c r="BE84" s="165"/>
      <c r="BF84" s="165"/>
      <c r="BG84" s="165"/>
      <c r="BH84" s="165"/>
      <c r="BI84" s="165"/>
      <c r="BJ84" s="165"/>
      <c r="BK84" s="165"/>
      <c r="BL84" s="165"/>
      <c r="BM84" s="165"/>
      <c r="BN84" s="165"/>
      <c r="BO84" s="165"/>
      <c r="BP84" s="165"/>
      <c r="BQ84" s="165"/>
      <c r="BR84" s="165"/>
      <c r="BS84" s="165"/>
      <c r="BT84" s="165"/>
      <c r="BU84" s="165"/>
      <c r="BV84" s="165"/>
      <c r="BW84" s="165"/>
      <c r="BX84" s="165"/>
      <c r="BY84" s="165"/>
      <c r="BZ84" s="165"/>
      <c r="CA84" s="165"/>
      <c r="CB84" s="165"/>
      <c r="CC84" s="165"/>
      <c r="CD84" s="165"/>
      <c r="CE84" s="165"/>
      <c r="CF84" s="165"/>
      <c r="CG84" s="165"/>
      <c r="CH84" s="165"/>
      <c r="CI84" s="165"/>
      <c r="CJ84" s="170"/>
    </row>
    <row r="85" spans="1:88" ht="31.5" customHeight="1">
      <c r="A85" s="114"/>
      <c r="B85" s="162" t="str">
        <f>IFERROR(VLOOKUP(D85,DB!A:K,11,0),"")</f>
        <v/>
      </c>
      <c r="C85" s="18"/>
      <c r="D85" s="18"/>
      <c r="E85" s="115"/>
      <c r="F85" s="116"/>
      <c r="G85" s="117">
        <f ca="1">IFERROR(NOW()-F85,"-")</f>
        <v>45955.433467129631</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45955.433467129631</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45955.433467129631</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45955.433467129631</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45955.433467129631</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45955.433467129631</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45955.433467129631</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45955.433467129631</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45955.433467129631</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45955.433467129631</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45955.433467129631</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45955.433467129631</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45955.433467129631</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45955.433467129631</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45955.433467129631</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45955.433467129631</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45955.433467129631</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45955.433467129631</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45955.433467129631</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45955.433467129631</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45955.433467129631</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45955.433467129631</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45955.433467129631</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45955.433467129631</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45955.433467129631</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45955.433467129631</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45955.433467129631</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45955.433467129631</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45955.433467129631</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45955.433467129631</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45955.433467129631</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45955.433467129631</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45955.433467129631</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45955.433467129631</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45955.433467129631</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45955.433467129631</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45955.433467129631</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45955.433467129631</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45955.433467129631</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45955.433467129631</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45955.433467129631</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45955.433467129631</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45955.433467129631</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45955.433467129631</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45955.433467129631</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45955.433467129631</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45955.433467129631</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45955.433467129631</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45955.433467129631</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45955.433467129631</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45955.433467129631</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45955.433467129631</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45955.433467129631</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45955.433467129631</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45955.433467129631</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45955.433467129631</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45955.433467129631</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45955.433467129631</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45955.433467129631</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45955.433467129631</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45955.433467129631</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45955.433467129631</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45955.433467129631</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45955.433467129631</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45955.433467129631</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45955.433467129631</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45955.433467129631</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45955.433467129631</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45955.433467129631</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45955.433467129631</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45955.433467129631</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45955.433467129631</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45955.433467129631</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45955.433467129631</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45955.433467129631</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45955.433467129631</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45955.433467129631</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45955.433467129631</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45955.433467129631</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45955.433467129631</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45955.433467129631</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45955.433467129631</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45955.433467129631</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45955.433467129631</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45955.433467129631</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45955.433467129631</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45955.433467129631</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45955.433467129631</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45955.433467129631</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45955.433467129631</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45955.433467129631</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45955.433467129631</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45955.433467129631</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45955.433467129631</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45955.433467129631</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45955.433467129631</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45955.433467129631</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45955.433467129631</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45955.433467129631</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45955.433467129631</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45955.433467129631</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45955.433467129631</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45955.433467129631</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45955.433467129631</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45955.433467129631</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45955.433467129631</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45955.433467129631</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45955.433467129631</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45955.433467129631</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45955.433467129631</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45955.433467129631</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45955.433467129631</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45955.433467129631</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45955.433467129631</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45955.433467129631</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45955.433467129631</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45955.433467129631</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45955.433467129631</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45955.433467129631</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45955.433467129631</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45955.433467129631</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45955.433467129631</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45955.433467129631</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45955.433467129631</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45955.433467129631</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45955.433467129631</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45955.433467129631</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45955.433467129631</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45955.433467129631</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45955.433467129631</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45955.433467129631</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45955.433467129631</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45955.433467129631</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45955.433467129631</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45955.433467129631</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45955.433467129631</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45955.433467129631</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45955.433467129631</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45955.433467129631</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45955.433467129631</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45955.433467129631</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45955.433467129631</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14"/>
      <c r="B227" s="162" t="str">
        <f>IFERROR(VLOOKUP(D227,DB!A:K,11,0),"")</f>
        <v/>
      </c>
      <c r="C227" s="18"/>
      <c r="D227" s="18"/>
      <c r="E227" s="115"/>
      <c r="F227" s="116"/>
      <c r="G227" s="117">
        <f ca="1">IFERROR(NOW()-F227,"-")</f>
        <v>45955.433467129631</v>
      </c>
      <c r="H227" s="116"/>
      <c r="I227" s="162" t="str">
        <f>IFERROR(VLOOKUP(D227,DB!A:F,6,0),"")</f>
        <v/>
      </c>
      <c r="J227" s="162" t="str">
        <f>IFERROR(VLOOKUP(D227,DB!A:G,7,0),"")</f>
        <v/>
      </c>
      <c r="K227" s="19"/>
      <c r="L227" s="162" t="str">
        <f>IFERROR(VLOOKUP(D227,DB!A:I,9,0),"")</f>
        <v/>
      </c>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12"/>
    </row>
    <row r="228" spans="1:88" ht="31.5" customHeight="1">
      <c r="A228" s="163"/>
      <c r="B228" s="164" t="str">
        <f>IFERROR(VLOOKUP(D228,DB!A:K,11,0),"")</f>
        <v/>
      </c>
      <c r="C228" s="165"/>
      <c r="D228" s="165"/>
      <c r="E228" s="166"/>
      <c r="F228" s="167"/>
      <c r="G228" s="168">
        <f ca="1">IFERROR(NOW()-F228,"-")</f>
        <v>45955.433467129631</v>
      </c>
      <c r="H228" s="167"/>
      <c r="I228" s="164" t="str">
        <f>IFERROR(VLOOKUP(D228,DB!A:F,6,0),"")</f>
        <v/>
      </c>
      <c r="J228" s="164" t="str">
        <f>IFERROR(VLOOKUP(D228,DB!A:G,7,0),"")</f>
        <v/>
      </c>
      <c r="K228" s="169"/>
      <c r="L228" s="164" t="str">
        <f>IFERROR(VLOOKUP(D228,DB!A:I,9,0),"")</f>
        <v/>
      </c>
      <c r="M228" s="165"/>
      <c r="N228" s="165"/>
      <c r="O228" s="165"/>
      <c r="P228" s="165"/>
      <c r="Q228" s="165"/>
      <c r="R228" s="165"/>
      <c r="S228" s="165"/>
      <c r="T228" s="165"/>
      <c r="U228" s="165"/>
      <c r="V228" s="165"/>
      <c r="W228" s="165"/>
      <c r="X228" s="165"/>
      <c r="Y228" s="165"/>
      <c r="Z228" s="165"/>
      <c r="AA228" s="165"/>
      <c r="AB228" s="165"/>
      <c r="AC228" s="165"/>
      <c r="AD228" s="165"/>
      <c r="AE228" s="165"/>
      <c r="AF228" s="165"/>
      <c r="AG228" s="165"/>
      <c r="AH228" s="165"/>
      <c r="AI228" s="165"/>
      <c r="AJ228" s="165"/>
      <c r="AK228" s="165"/>
      <c r="AL228" s="165"/>
      <c r="AM228" s="165"/>
      <c r="AN228" s="165"/>
      <c r="AO228" s="165"/>
      <c r="AP228" s="165"/>
      <c r="AQ228" s="165"/>
      <c r="AR228" s="165"/>
      <c r="AS228" s="165"/>
      <c r="AT228" s="165"/>
      <c r="AU228" s="165"/>
      <c r="AV228" s="165"/>
      <c r="AW228" s="165"/>
      <c r="AX228" s="165"/>
      <c r="AY228" s="165"/>
      <c r="AZ228" s="165"/>
      <c r="BA228" s="165"/>
      <c r="BB228" s="165"/>
      <c r="BC228" s="165"/>
      <c r="BD228" s="165"/>
      <c r="BE228" s="165"/>
      <c r="BF228" s="165"/>
      <c r="BG228" s="165"/>
      <c r="BH228" s="165"/>
      <c r="BI228" s="165"/>
      <c r="BJ228" s="165"/>
      <c r="BK228" s="165"/>
      <c r="BL228" s="165"/>
      <c r="BM228" s="165"/>
      <c r="BN228" s="165"/>
      <c r="BO228" s="165"/>
      <c r="BP228" s="165"/>
      <c r="BQ228" s="165"/>
      <c r="BR228" s="165"/>
      <c r="BS228" s="165"/>
      <c r="BT228" s="165"/>
      <c r="BU228" s="165"/>
      <c r="BV228" s="165"/>
      <c r="BW228" s="165"/>
      <c r="BX228" s="165"/>
      <c r="BY228" s="165"/>
      <c r="BZ228" s="165"/>
      <c r="CA228" s="165"/>
      <c r="CB228" s="165"/>
      <c r="CC228" s="165"/>
      <c r="CD228" s="165"/>
      <c r="CE228" s="165"/>
      <c r="CF228" s="165"/>
      <c r="CG228" s="165"/>
      <c r="CH228" s="165"/>
      <c r="CI228" s="165"/>
      <c r="CJ228" s="170"/>
    </row>
  </sheetData>
  <dataValidations count="2">
    <dataValidation allowBlank="1" showInputMessage="1" showErrorMessage="1" sqref="E1" xr:uid="{4D935161-CDD3-4592-B877-3FB59C99E142}"/>
    <dataValidation type="list" allowBlank="1" showInputMessage="1" showErrorMessage="1" sqref="E3:E2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45955.433467129631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45955.433467129631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45955.433467129631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45955.433467129631</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45955.433467129631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45955.433467129631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45955.433467129631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45955.433467129631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45955.433467129631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45955.433467129631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45955.433467129631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45955.433467129631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45955.433467129631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45955.433467129631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45955.433467129631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45955.433467129631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45955.433467129631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45955.433467129631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45955.433467129631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45955.433467129631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45955.433467129631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45955.433467129631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45955.433467129631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45955.433467129631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45955.433467129631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45955.433467129631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45955.433467129631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45955.433467129631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45955.433467129631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45955.433467129631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45955.433467129631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45955.433467129631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45955.433467129631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45955.433467129631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45955.433467129631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45955.433467129631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45955.433467129631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45955.433467129631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45955.433467129631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45955.433467129631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45955.433467129631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45955.433467129631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45955.433467129631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45955.433467129631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45955.433467129631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45955.433467129631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45955.433467129631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45955.433467129631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45955.433467129631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45955.433467129631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45955.433467129631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45955.433467129631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45955.433467129631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45955.433467129631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45955.433467129631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45955.433467129631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45955.433467129631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45955.433467129631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45955.433467129631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45955.433467129631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45955.433467129631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45955.433467129631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45955.433467129631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45955.433467129631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45955.433467129631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45955.433467129631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45955.433467129631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45955.433467129631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45955.433467129631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45955.433467129631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45955.433467129631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45955.433467129631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45955.433467129631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45955.433467129631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45955.433467129631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45955.433467129631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45955.433467129631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45955.433467129631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45955.433467129631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45955.433467129631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45955.433467129631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45955.433467129631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45955.433467129631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45955.433467129631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45955.433467129631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45955.433467129631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45955.433467129631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45955.433467129631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45955.433467129631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45955.433467129631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45955.433467129631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45955.433467129631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45955.433467129631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45955.433467129631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45955.433467129631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45955.433467129631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45955.433467129631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45955.433467129631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45955.433467129631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45955.433467129631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45955.433467129631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45955.433467129631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45955.433467129631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45955.433467129631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45955.433467129631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45955.433467129631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45955.433467129631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45955.433467129631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45955.433467129631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45955.433467129631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45955.433467129631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45955.433467129631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45955.433467129631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45955.433467129631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45955.433467129631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45955.433467129631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45955.433467129631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45955.433467129631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45955.433467129631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45955.433467129631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45955.433467129631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45955.433467129631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45955.433467129631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45955.433467129631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45955.433467129631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45955.433467129631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45955.433467129631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45955.433467129631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45955.433467129631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45955.433467129631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45955.433467129631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45955.433467129631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45955.433467129631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45955.433467129631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45955.433467129631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45955.433467129631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45955.433467129631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45955.433467129631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45955.433467129631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45955.433467129631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45955.433467129631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45955.433467129631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45955.433467129631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45955.433467129631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45955.433467129631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45955.433467129631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45955.433467129631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45955.433467129631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45955.433467129631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45955.433467129631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45955.433467129631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45955.433467129631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45955.433467129631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45955.433467129631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45955.433467129631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45955.433467129631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45955.433467129631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45955.433467129631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45955.433467129631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45955.433467129631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45955.433467129631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45955.433467129631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45955.433467129631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45955.433467129631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45955.433467129631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45955.433467129631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45955.433467129631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45955.433467129631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45955.433467129631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45955.433467129631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45955.433467129631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45955.433467129631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45955.433467129631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45955.433467129631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45955.433467129631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45955.433467129631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45955.433467129631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45955.433467129631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45955.433467129631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45955.433467129631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45955.433467129631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45955.433467129631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45955.433467129631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45955.433467129631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45955.433467129631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45955.433467129631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45955.433467129631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45955.433467129631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45955.433467129631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45955.433467129631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45955.433467129631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45955.433467129631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45955.433467129631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45955.433467129631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45955.433467129631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45955.433467129631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45955.433467129631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45955.433467129631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45955.433467129631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45955.433467129631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45955.433467129631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45955.433467129631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45955.433467129631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45955.433467129631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45955.433467129631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45955.433467129631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45955.433467129631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45955.433467129631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45955.433467129631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45955.433467129631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45955.433467129631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45955.433467129631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45955.433467129631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45955.433467129631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45955.433467129631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45955.433467129631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45955.433467129631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45955.433467129631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45955.433467129631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45955.433467129631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45955.433467129631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45955.433467129631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45955.433467129631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45955.433467129631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45955.433467129631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45955.433467129631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45955.433467129631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45955.433467129631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45955.433467129631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45955.433467129631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45955.433467129631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45955.433467129631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45955.433467129631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45955.433467129631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45955.433467129631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45955.433467129631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45955.433467129631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45955.433467129631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45955.433467129631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45955.433467129631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45955.433467129631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45955.433467129631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45955.433467129631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45955.433467129631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45955.433467129631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45955.433467129631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45955.433467129631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45955.433467129631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45955.433467129631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45955.433467129631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45955.433467129631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45955.433467129631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45955.433467129631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45955.433467129631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45955.433467129631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45955.433467129631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45955.433467129631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45955.433467129631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45955.433467129631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45955.433467129631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45955.433467129631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45955.433467129631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45955.433467129631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45955.433467129631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45955.433467129631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45955.433467129631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45955.433467129631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45955.433467129631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45955.433467129631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45955.433467129631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45955.433467129631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45955.433467129631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45955.433467129631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45955.433467129631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45955.433467129631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45955.433467129631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45955.433467129631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45955.433467129631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45955.433467129631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45955.433467129631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45955.433467129631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45955.433467129631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45955.433467129631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45955.433467129631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45955.433467129631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45955.433467129631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45955.433467129631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45955.433467129631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45955.433467129631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45955.433467129631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45955.433467129631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45955.433467129631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45955.433467129631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45955.433467129631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45955.433467129631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45955.433467129631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45955.433467129631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45955.433467129631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45955.433467129631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45955.433467129631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45955.433467129631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45955.433467129631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45955.433467129631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45955.433467129631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45955.433467129631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45955.433467129631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45955.433467129631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45955.433467129631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45955.433467129631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45955.433467129631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45955.433467129631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45955.433467129631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45955.433467129631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45955.433467129631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45955.433467129631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45955.433467129631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45955.433467129631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45955.433467129631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45955.433467129631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45955.433467129631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45955.433467129631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45955.433467129631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45955.433467129631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45955.433467129631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45955.433467129631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45955.433467129631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45955.433467129631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45955.433467129631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45955.433467129631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45955.433467129631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45955.433467129631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45955.433467129631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45955.433467129631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45955.433467129631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45955.433467129631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45955.433467129631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45955.433467129631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45955.433467129631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45955.433467129631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45955.433467129631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45955.433467129631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45955.433467129631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45955.433467129631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45955.433467129631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45955.433467129631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45955.433467129631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45955.433467129631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45955.433467129631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45955.433467129631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45955.433467129631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45955.433467129631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45955.433467129631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45955.433467129631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45955.433467129631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45955.433467129631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45955.433467129631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45955.433467129631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45955.433467129631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45955.433467129631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45955.433467129631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45955.433467129631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45955.433467129631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45955.433467129631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45955.433467129631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45955.433467129631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45955.433467129631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45955.433467129631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45955.433467129631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45955.433467129631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45955.433467129631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45955.433467129631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45955.433467129631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45955.433467129631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45955.433467129631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45955.433467129631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45955.433467129631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45955.433467129631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45955.433467129631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45955.433467129631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45955.433467129631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45955.433467129631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45955.433467129631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45955.433467129631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45955.433467129631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45955.433467129631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45955.433467129631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45955.433467129631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45955.433467129631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45955.433467129631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45955.433467129631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45955.433467129631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45955.433467129631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45955.433467129631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45955.433467129631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45955.433467129631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45955.433467129631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45955.433467129631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45955.433467129631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45955.433467129631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45955.433467129631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45955.433467129631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45955.433467129631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45955.433467129631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45955.433467129631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45955.433467129631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45955.433467129631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45955.433467129631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45955.433467129631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45955.433467129631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45955.433467129631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45955.433467129631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45955.433467129631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45955.433467129631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45955.433467129631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45955.433467129631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45955.433467129631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45955.433467129631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45955.433467129631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45955.433467129631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45955.433467129631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45955.433467129631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45955.433467129631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45955.433467129631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45955.433467129631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45955.433467129631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45955.433467129631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45955.433467129631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45955.433467129631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45955.433467129631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45955.433467129631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45955.433467129631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45955.433467129631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45955.433467129631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45955.433467129631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45955.433467129631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45955.433467129631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45955.433467129631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45955.433467129631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45955.433467129631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45955.433467129631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45955.433467129631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45955.433467129631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45955.433467129631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45955.433467129631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45955.433467129631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45955.433467129631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45955.433467129631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45955.433467129631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45955.433467129631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45955.433467129631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45955.433467129631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45955.433467129631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45955.433467129631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45955.433467129631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45955.433467129631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45955.433467129631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45955.433467129631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45955.433467129631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45955.433467129631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45955.433467129631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45955.433467129631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45955.433467129631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45955.433467129631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45955.433467129631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45955.433467129631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45955.433467129631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45955.433467129631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45955.433467129631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45955.433467129631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45955.433467129631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45955.433467129631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45955.433467129631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45955.433467129631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45955.433467129631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45955.433467129631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45955.433467129631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45955.433467129631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45955.433467129631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45955.433467129631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45955.433467129631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45955.433467129631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45955.433467129631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45955.433467129631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45955.433467129631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45955.433467129631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45955.433467129631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45955.433467129631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45955.433467129631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45955.433467129631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45955.433467129631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45955.433467129631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45955.433467129631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45955.433467129631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45955.433467129631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45955.433467129631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45955.433467129631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45955.433467129631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45955.433467129631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45955.433467129631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45955.433467129631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45955.433467129631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45955.433467129631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45955.433467129631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45955.433467129631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45955.433467129631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45955.433467129631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45955.433467129631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45955.433467129631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45955.433467129631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45955.433467129631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45955.433467129631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45955.433467129631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45955.433467129631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45955.433467129631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45955.433467129631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45955.433467129631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45955.433467129631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45955.433467129631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45955.433467129631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45955.433467129631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45955.433467129631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45955.433467129631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45955.433467129631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45955.433467129631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45955.433467129631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45955.433467129631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45955.433467129631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45955.433467129631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45955.433467129631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45955.433467129631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45955.433467129631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45955.433467129631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45955.433467129631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45955.433467129631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45955.433467129631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45955.433467129631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45955.433467129631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45955.433467129631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45955.433467129631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45955.433467129631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45955.433467129631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45955.433467129631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45955.433467129631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45955.433467129631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45955.433467129631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45955.433467129631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45955.433467129631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45955.433467129631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45955.433467129631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45955.433467129631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45955.433467129631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45955.433467129631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45955.433467129631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45955.433467129631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45955.433467129631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45955.433467129631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45955.433467129631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45955.433467129631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45955.433467129631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45955.433467129631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45955.433467129631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45955.433467129631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45955.433467129631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45955.433467129631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45955.433467129631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45955.433467129631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45955.433467129631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45955.433467129631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45955.433467129631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45955.433467129631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45955.433467129631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45955.433467129631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45955.433467129631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45955.433467129631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45955.433467129631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45955.433467129631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45955.433467129631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45955.433467129631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45955.433467129631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45955.433467129631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45955.433467129631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45955.433467129631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45955.433467129631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45955.433467129631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45955.433467129631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45955.433467129631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45955.433467129631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45955.433467129631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45955.433467129631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45955.433467129631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45955.433467129631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45955.433467129631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45955.433467129631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45955.433467129631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45955.433467129631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45955.433467129631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45955.433467129631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45955.433467129631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45955.433467129631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45955.433467129631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45955.433467129631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45955.433467129631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45955.433467129631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45955.433467129631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45955.433467129631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45955.433467129631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45955.433467129631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45955.433467129631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45955.433467129631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45955.433467129631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45955.433467129631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45955.433467129631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45955.433467129631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45955.433467129631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45955.433467129631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45955.433467129631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45955.433467129631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45955.433467129631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45955.433467129631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45955.433467129631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45955.433467129631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45955.433467129631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45955.433467129631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45955.433467129631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45955.433467129631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45955.433467129631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45955.433467129631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45955.433467129631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45955.433467129631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45955.433467129631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45955.433467129631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45955.433467129631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45955.433467129631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45955.433467129631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45955.433467129631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45955.433467129631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45955.433467129631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45955.433467129631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45955.433467129631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45955.433467129631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45955.433467129631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45955.433467129631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45955.433467129631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45955.433467129631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45955.433467129631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45955.433467129631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45955.433467129631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45955.433467129631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45955.433467129631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45955.433467129631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45955.433467129631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45955.433467129631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45955.433467129631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45955.433467129631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45955.433467129631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45955.433467129631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45955.433467129631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45955.433467129631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45955.433467129631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45955.433467129631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45955.433467129631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45955.433467129631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45955.433467129631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45955.433467129631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45955.433467129631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45955.433467129631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45955.433467129631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45955.433467129631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45955.433467129631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45955.433467129631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45955.433467129631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45955.433467129631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45955.433467129631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45955.433467129631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45955.433467129631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45955.433467129631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45955.433467129631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45955.433467129631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45955.433467129631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45955.433467129631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45955.433467129631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45955.433467129631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45955.433467129631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45955.433467129631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45955.433467129631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45955.433467129631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45955.433467129631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45955.433467129631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45955.433467129631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45955.433467129631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45955.433467129631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45955.433467129631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45955.433467129631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45955.433467129631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45955.433467129631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45955.433467129631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45955.433467129631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45955.433467129631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45955.433467129631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45955.433467129631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45955.433467129631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45955.433467129631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45955.433467129631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45955.433467129631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45955.433467129631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45955.433467129631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45955.433467129631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45955.433467129631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45955.433467129631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45955.433467129631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45955.433467129631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45955.433467129631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45955.433467129631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45955.433467129631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45955.433467129631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45955.433467129631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45955.433467129631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45955.433467129631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45955.433467129631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45955.433467129631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45955.433467129631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45955.433467129631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45955.433467129631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45955.433467129631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45955.433467129631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45955.433467129631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45955.433467129631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45955.433467129631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45955.433467129631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45955.433467129631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45955.433467129631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45955.433467129631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45955.433467129631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45955.433467129631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45955.433467129631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45955.433467129631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45955.433467129631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45955.433467129631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45955.433467129631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45955.433467129631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45955.433467129631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45955.433467129631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45955.433467129631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45955.433467129631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45955.433467129631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45955.433467129631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45955.433467129631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45955.433467129631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45955.433467129631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45955.433467129631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45955.433467129631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45955.433467129631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45955.433467129631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45955.433467129631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45955.433467129631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45955.433467129631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45955.433467129631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45955.433467129631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45955.433467129631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45955.433467129631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45955.433467129631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45955.433467129631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45955.433467129631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45955.433467129631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45955.433467129631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45955.433467129631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45955.433467129631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45955.433467129631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45955.433467129631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45955.433467129631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45955.433467129631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45955.433467129631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45955.433467129631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45955.433467129631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45955.433467129631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45955.433467129631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45955.433467129631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45955.433467129631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45955.433467129631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45955.433467129631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45955.433467129631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45955.433467129631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45955.433467129631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45955.433467129631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45955.433467129631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45955.433467129631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45955.433467129631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45955.433467129631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45955.433467129631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45955.433467129631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45955.433467129631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45955.433467129631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45955.433467129631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45955.433467129631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45955.433467129631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45955.433467129631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45955.433467129631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45955.433467129631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45955.433467129631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45955.433467129631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45955.433467129631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45955.433467129631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45955.433467129631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45955.433467129631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45955.433467129631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45955.433467129631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45955.433467129631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45955.433467129631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45955.433467129631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45955.433467129631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45955.433467129631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45955.433467129631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45955.433467129631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45955.433467129631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45955.433467129631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45955.433467129631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45955.433467129631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45955.433467129631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45955.433467129631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45955.433467129631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45955.433467129631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45955.433467129631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45955.433467129631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45955.433467129631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45955.433467129631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45955.433467129631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45955.433467129631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45955.433467129631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45955.433467129631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45955.433467129631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45955.433467129631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45955.433467129631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45955.433467129631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45955.433467129631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45955.433467129631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45955.433467129631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45955.433467129631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45955.433467129631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45955.433467129631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45955.433467129631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45955.433467129631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45955.433467129631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45955.433467129631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45955.433467129631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45955.433467129631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45955.433467129631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45955.433467129631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45955.433467129631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45955.433467129631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45955.433467129631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45955.433467129631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45955.433467129631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45955.433467129631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45955.433467129631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45955.433467129631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45955.433467129631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45955.433467129631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45955.433467129631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45955.433467129631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45955.433467129631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45955.433467129631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45955.433467129631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45955.433467129631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45955.433467129631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45955.433467129631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45955.433467129631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45955.433467129631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45955.433467129631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45955.433467129631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45955.433467129631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45955.433467129631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45955.433467129631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45955.433467129631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45955.433467129631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45955.433467129631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45955.433467129631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45955.433467129631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45955.433467129631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45955.433467129631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45955.433467129631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45955.433467129631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45955.433467129631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45955.433467129631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45955.433467129631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45955.433467129631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45955.433467129631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45955.433467129631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45955.433467129631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45955.433467129631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45955.433467129631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45955.433467129631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45955.433467129631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45955.433467129631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45955.433467129631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45955.433467129631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45955.433467129631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45955.433467129631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45955.433467129631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45955.433467129631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45955.433467129631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45955.433467129631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45955.433467129631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45955.433467129631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45955.433467129631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45955.433467129631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45955.433467129631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45955.433467129631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45955.433467129631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45955.433467129631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45955.433467129631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45955.433467129631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45955.433467129631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45955.433467129631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45955.433467129631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45955.433467129631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45955.433467129631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45955.433467129631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45955.433467129631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45955.433467129631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45955.433467129631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45955.433467129631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45955.433467129631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45955.433467129631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45955.433467129631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45955.433467129631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45955.433467129631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45955.433467129631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45955.433467129631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45955.433467129631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45955.433467129631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45955.433467129631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45955.433467129631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45955.433467129631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45955.433467129631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45955.433467129631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45955.433467129631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45955.433467129631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45955.433467129631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45955.433467129631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45955.433467129631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45955.433467129631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45955.433467129631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45955.433467129631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45955.433467129631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45955.433467129631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45955.433467129631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45955.433467129631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45955.433467129631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45955.433467129631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45955.433467129631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45955.433467129631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45955.433467129631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45955.433467129631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45955.433467129631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45955.433467129631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45955.433467129631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45955.433467129631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45955.433467129631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45955.433467129631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45955.433467129631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45955.433467129631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45955.433467129631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45955.433467129631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45955.433467129631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45955.433467129631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45955.433467129631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45955.433467129631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45955.433467129631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45955.433467129631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45955.433467129631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45955.433467129631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45955.433467129631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45955.433467129631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45955.433467129631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45955.433467129631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45955.433467129631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45955.433467129631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45955.433467129631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45955.433467129631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45955.433467129631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45955.433467129631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45955.433467129631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45955.433467129631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45955.433467129631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45955.433467129631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45955.433467129631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45955.433467129631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45955.433467129631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45955.433467129631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45955.433467129631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45955.433467129631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45955.433467129631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45955.433467129631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45955.433467129631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45955.433467129631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45955.433467129631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45955.433467129631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45955.433467129631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45955.433467129631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45955.433467129631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45955.433467129631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45955.433467129631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45955.433467129631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45955.433467129631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45955.433467129631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45955.433467129631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45955.433467129631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45955.433467129631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45955.433467129631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45955.433467129631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45955.433467129631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45955.433467129631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45955.433467129631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45955.433467129631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45955.433467129631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45955.433467129631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45955.433467129631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45955.433467129631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45955.433467129631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45955.433467129631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45955.433467129631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45955.433467129631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45955.433467129631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45955.433467129631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45955.433467129631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45955.433467129631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45955.433467129631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45955.433467129631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45955.433467129631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45955.433467129631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45955.433467129631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45955.433467129631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45955.433467129631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45955.433467129631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45955.433467129631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45955.433467129631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45955.433467129631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45955.433467129631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45955.433467129631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45955.433467129631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45955.433467129631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45955.433467129631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45955.433467129631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45955.433467129631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45955.433467129631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45955.433467129631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45955.433467129631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45955.433467129631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45955.433467129631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45955.433467129631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45955.433467129631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45955.433467129631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45955.433467129631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45955.433467129631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45955.433467129631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45955.433467129631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45955.433467129631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45955.433467129631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45955.433467129631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45955.433467129631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45955.433467129631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45955.433467129631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45955.433467129631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45955.433467129631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45955.433467129631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45955.433467129631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45955.433467129631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45955.433467129631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45955.433467129631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45955.433467129631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45955.433467129631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45955.433467129631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45955.433467129631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45955.433467129631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45955.433467129631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45955.433467129631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45955.433467129631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45955.433467129631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45955.433467129631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45955.433467129631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45955.433467129631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45955.433467129631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45955.433467129631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45955.433467129631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45955.433467129631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45955.433467129631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45955.433467129631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45955.433467129631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45955.433467129631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45955.433467129631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45955.433467129631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45955.433467129631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45955.433467129631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45955.433467129631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45955.433467129631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45955.433467129631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45955.433467129631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45955.433467129631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45955.433467129631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45955.433467129631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45955.433467129631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45955.433467129631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45955.433467129631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45955.433467129631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45955.433467129631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45955.433467129631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45955.433467129631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45955.433467129631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45955.433467129631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45955.433467129631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45955.433467129631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45955.433467129631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45955.433467129631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45955.433467129631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45955.433467129631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45955.433467129631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45955.433467129631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45955.433467129631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45955.433467129631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45955.433467129631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45955.433467129631</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8"/>
  <sheetViews>
    <sheetView tabSelected="1" workbookViewId="0">
      <selection activeCell="K14" sqref="K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251.95274953703483</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1.798744907406217</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0.11193935185292503</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9.5967129629570991E-2</v>
      </c>
      <c r="H5" s="124">
        <v>45955.332187499997</v>
      </c>
      <c r="I5" s="120" t="str">
        <f>IFERROR(VLOOKUP(D5,DB!A:F,6,0),"")</f>
        <v>SCECO</v>
      </c>
      <c r="J5" s="120" t="str">
        <f>IFERROR(VLOOKUP(D5,DB!A:G,7,0),"")</f>
        <v>Dead</v>
      </c>
      <c r="K5" s="126" t="s">
        <v>39095</v>
      </c>
      <c r="L5" s="122" t="str">
        <f>IFERROR(VLOOKUP(D5,DB!A:I,9,0),"")</f>
        <v>Latis</v>
      </c>
    </row>
    <row r="6" spans="1:16" ht="15" customHeight="1">
      <c r="A6" s="120" t="s">
        <v>39096</v>
      </c>
      <c r="B6" s="120" t="str">
        <f>IFERROR(VLOOKUP(D6,DB!A:K,11,0),"")</f>
        <v>R4</v>
      </c>
      <c r="C6" s="121">
        <v>7</v>
      </c>
      <c r="D6" s="122" t="s">
        <v>25306</v>
      </c>
      <c r="E6" s="99" t="s">
        <v>38998</v>
      </c>
      <c r="F6" s="124">
        <v>45955.378472222219</v>
      </c>
      <c r="G6" s="125">
        <f ca="1">IFERROR(NOW()-F6,"")</f>
        <v>5.4994907412037719E-2</v>
      </c>
      <c r="H6" s="124">
        <v>45955.416759259257</v>
      </c>
      <c r="I6" s="120" t="str">
        <f>IFERROR(VLOOKUP(D6,DB!A:F,6,0),"")</f>
        <v>SCECO</v>
      </c>
      <c r="J6" s="120" t="str">
        <f>IFERROR(VLOOKUP(D6,DB!A:G,7,0),"")</f>
        <v>Dead</v>
      </c>
      <c r="K6" s="126"/>
      <c r="L6" s="122" t="str">
        <f>IFERROR(VLOOKUP(D6,DB!A:I,9,0),"")</f>
        <v>Latis</v>
      </c>
    </row>
    <row r="7" spans="1:16" ht="15" customHeight="1">
      <c r="A7" s="120"/>
      <c r="B7" s="120" t="str">
        <f>IFERROR(VLOOKUP(D7,DB!A:K,11,0),"")</f>
        <v/>
      </c>
      <c r="C7" s="121"/>
      <c r="D7" s="122"/>
      <c r="E7" s="99"/>
      <c r="F7" s="124"/>
      <c r="G7" s="125">
        <f ca="1">IFERROR(NOW()-F7,"")</f>
        <v>45955.433467129631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45955.433467129631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45955.433467129631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45955.433467129631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45955.433467129631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45955.433467129631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45955.433467129631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45955.433467129631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45955.433467129631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45955.433467129631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45955.433467129631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45955.433467129631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45955.433467129631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45955.433467129631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45955.433467129631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45955.433467129631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45955.433467129631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45955.433467129631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45955.433467129631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45955.433467129631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45955.433467129631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45955.433467129631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45955.433467129631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45955.433467129631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45955.433467129631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45955.433467129631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45955.433467129631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45955.433467129631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45955.433467129631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45955.433467129631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45955.433467129631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45955.433467129631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45955.433467129631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45955.433467129631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45955.433467129631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45955.433467129631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45955.433467129631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45955.433467129631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45955.433467129631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45955.433467129631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45955.433467129631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45955.433467129631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45955.433467129631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45955.433467129631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45955.433467129631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45955.433467129631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45955.433467129631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45955.433467129631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45955.433467129631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45955.433467129631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45955.433467129631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45955.433467129631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45955.433467129631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45955.433467129631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45955.433467129631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45955.433467129631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45955.433467129631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45955.433467129631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45955.433467129631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45955.433467129631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45955.433467129631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45955.433467129631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45955.433467129631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45955.433467129631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45955.433467129631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45955.433467129631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45955.433467129631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45955.433467129631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45955.433467129631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45955.433467129631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45955.433467129631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45955.433467129631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45955.433467129631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45955.433467129631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45955.433467129631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45955.433467129631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45955.433467129631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45955.433467129631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45955.433467129631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45955.433467129631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45955.433467129631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45955.433467129631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45955.433467129631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45955.433467129631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45955.433467129631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45955.433467129631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45955.433467129631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45955.433467129631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45955.433467129631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45955.433467129631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45955.433467129631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45955.433467129631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45955.433467129631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45955.433467129631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45955.433467129631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45955.433467129631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45955.433467129631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45955.433467129631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45955.433467129631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45955.433467129631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45955.433467129631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45955.433467129631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45955.433467129631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45955.433467129631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45955.433467129631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45955.433467129631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45955.433467129631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45955.433467129631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45955.433467129631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45955.433467129631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45955.433467129631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45955.433467129631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45955.433467129631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45955.433467129631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45955.433467129631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45955.433467129631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45955.433467129631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45955.433467129631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45955.433467129631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45955.433467129631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45955.433467129631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45955.433467129631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45955.433467129631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45955.433467129631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45955.433467129631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45955.433467129631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45955.433467129631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45955.433467129631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45955.433467129631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45955.433467129631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45955.433467129631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45955.433467129631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45955.433467129631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45955.433467129631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45955.433467129631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45955.433467129631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45955.433467129631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45955.433467129631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45955.433467129631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45955.433467129631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45955.433467129631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45955.433467129631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45955.433467129631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45955.433467129631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45955.433467129631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45955.433467129631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45955.433467129631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45955.433467129631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45955.433467129631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45955.433467129631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45955.433467129631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45955.433467129631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45955.433467129631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45955.433467129631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45955.433467129631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45955.433467129631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45955.433467129631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45955.433467129631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45955.433467129631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45955.433467129631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45955.433467129631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45955.433467129631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45955.433467129631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45955.433467129631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45955.433467129631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45955.433467129631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45955.433467129631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45955.433467129631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45955.433467129631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45955.433467129631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45955.433467129631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45955.433467129631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45955.433467129631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45955.433467129631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45955.433467129631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45955.433467129631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45955.433467129631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45955.433467129631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45955.433467129631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45955.433467129631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45955.433467129631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45955.433467129631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45955.433467129631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45955.433467129631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45955.433467129631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45955.433467129631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45955.433467129631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45955.433467129631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45955.433467129631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45955.433467129631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45955.433467129631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45955.433467129631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45955.433467129631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45955.433467129631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45955.433467129631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45955.433467129631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45955.433467129631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45955.433467129631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45955.433467129631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45955.433467129631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45955.433467129631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45955.433467129631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45955.433467129631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45955.433467129631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45955.433467129631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45955.433467129631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45955.433467129631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45955.433467129631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45955.433467129631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45955.433467129631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45955.433467129631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45955.433467129631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45955.433467129631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45955.433467129631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45955.433467129631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45955.433467129631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45955.433467129631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45955.433467129631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45955.433467129631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45955.433467129631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45955.433467129631</v>
      </c>
      <c r="H227" s="124"/>
      <c r="I227" s="120" t="str">
        <f>IFERROR(VLOOKUP(D227,DB!A:F,6,0),"")</f>
        <v/>
      </c>
      <c r="J227" s="120" t="str">
        <f>IFERROR(VLOOKUP(D227,DB!A:G,7,0),"")</f>
        <v/>
      </c>
      <c r="K227" s="126"/>
      <c r="L227" s="122" t="str">
        <f>IFERROR(VLOOKUP(D227,DB!A:I,9,0),"")</f>
        <v/>
      </c>
    </row>
    <row r="228" spans="1:12" ht="15" customHeight="1">
      <c r="A228" s="127"/>
      <c r="B228" s="127" t="str">
        <f>IFERROR(VLOOKUP(D228,DB!A:K,11,0),"")</f>
        <v/>
      </c>
      <c r="C228" s="128"/>
      <c r="D228" s="129"/>
      <c r="E228" s="130"/>
      <c r="F228" s="131"/>
      <c r="G228" s="132">
        <f ca="1">IFERROR(NOW()-F228,"")</f>
        <v>45955.433467129631</v>
      </c>
      <c r="H228" s="131"/>
      <c r="I228" s="127" t="str">
        <f>IFERROR(VLOOKUP(D228,DB!A:F,6,0),"")</f>
        <v/>
      </c>
      <c r="J228" s="127" t="str">
        <f>IFERROR(VLOOKUP(D228,DB!A:G,7,0),"")</f>
        <v/>
      </c>
      <c r="K228" s="133"/>
      <c r="L228" s="129" t="str">
        <f>IFERROR(VLOOKUP(D228,DB!A:I,9,0),"")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63.601406944442715</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29.24458981481439</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6.7723560185186216</v>
      </c>
      <c r="H4" s="154">
        <v>45948.661111111112</v>
      </c>
      <c r="I4" s="153" t="str">
        <f>IFERROR(VLOOKUP(D4,DB!A:F,6,0),"")</f>
        <v>SCECO</v>
      </c>
      <c r="J4" s="153" t="str">
        <f>IFERROR(VLOOKUP(D4,DB!A:G,7,0),"")</f>
        <v>Dead</v>
      </c>
      <c r="K4" s="153" t="s">
        <v>39102</v>
      </c>
      <c r="L4" s="153" t="str">
        <f>IFERROR(VLOOKUP(D4,DB!A:I,9,0),"")</f>
        <v>Latis</v>
      </c>
    </row>
    <row r="5" spans="1:13" ht="15">
      <c r="A5" s="153"/>
      <c r="B5" s="153" t="str">
        <f>IFERROR(VLOOKUP(D5,DB!A:K,11,0),"")</f>
        <v/>
      </c>
      <c r="C5" s="153"/>
      <c r="D5" s="153"/>
      <c r="E5" s="153"/>
      <c r="F5" s="154"/>
      <c r="G5" s="155">
        <f ca="1">IFERROR(NOW()-F5,"")</f>
        <v>45955.433467129631</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45955.433467129631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45955.433467129631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45955.433467129631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45955.433467129631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45955.433467129631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45955.433467129631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45955.433467129631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45955.433467129631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45955.433467129631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45955.433467129631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45955.433467129631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45955.433467129631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45955.433467129631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45955.433467129631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45955.433467129631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45955.433467129631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45955.433467129631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45955.433467129631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45955.433467129631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45955.433467129631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45955.433467129631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45955.433467129631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45955.433467129631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45955.433467129631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45955.433467129631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45955.433467129631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45955.433467129631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45955.433467129631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45955.433467129631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45955.433467129631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45955.433467129631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45955.433467129631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45955.433467129631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45955.433467129631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45955.433467129631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45955.433467129631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45955.433467129631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45955.433467129631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45955.433467129631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45955.433467129631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45955.433467129631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45955.433467129631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45955.433467129631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45955.433467129631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45955.433467129631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45955.433467129631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45955.433467129631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45955.433467129631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45955.433467129631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45955.433467129631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45955.433467129631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45955.433467129631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45955.433467129631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45955.433467129631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45955.433467129631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45955.433467129631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45955.433467129631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45955.433467129631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45955.433467129631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45955.433467129631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45955.433467129631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45955.433467129631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45955.433467129631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45955.433467129631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45955.433467129631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45955.433467129631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45955.433467129631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45955.433467129631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45955.433467129631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45955.433467129631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45955.433467129631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45955.433467129631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45955.433467129631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45955.433467129631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45955.433467129631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45955.433467129631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45955.433467129631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45955.433467129631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45955.433467129631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45955.433467129631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45955.433467129631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45955.433467129631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45955.433467129631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45955.433467129631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45955.433467129631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45955.433467129631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45955.433467129631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45955.433467129631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45955.433467129631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45955.433467129631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45955.433467129631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45955.433467129631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45955.433467129631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45955.433467129631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45955.433467129631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45955.433467129631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45955.433467129631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45955.433467129631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45955.433467129631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45955.433467129631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45955.433467129631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45955.433467129631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45955.433467129631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45955.433467129631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45955.433467129631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45955.433467129631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45955.433467129631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45955.433467129631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45955.433467129631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45955.433467129631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45955.433467129631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45955.433467129631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45955.433467129631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45955.433467129631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45955.433467129631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45955.433467129631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45955.433467129631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45955.433467129631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45955.433467129631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45955.433467129631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45955.433467129631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45955.433467129631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45955.433467129631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45955.433467129631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45955.433467129631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45955.433467129631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45955.433467129631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45955.433467129631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45955.433467129631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45955.433467129631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45955.433467129631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45955.433467129631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45955.433467129631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45955.433467129631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45955.433467129631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45955.433467129631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45955.433467129631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45955.433467129631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45955.433467129631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45955.433467129631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45955.433467129631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45955.433467129631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45955.433467129631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45955.433467129631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45955.433467129631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45955.433467129631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45955.433467129631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45955.433467129631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45955.433467129631</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45955.433467129631</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45955.433467129631</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45955.433467129631</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45955.433467129631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45955.433467129631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45955.433467129631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45955.433467129631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45955.433467129631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45955.433467129631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45955.433467129631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45955.433467129631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45955.433467129631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45955.433467129631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45955.433467129631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45955.433467129631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45955.433467129631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45955.433467129631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45955.433467129631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45955.433467129631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45955.433467129631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45955.433467129631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45955.433467129631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45955.433467129631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45955.433467129631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45955.433467129631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45955.433467129631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45955.433467129631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45955.433467129631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45955.433467129631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45955.433467129631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45955.433467129631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45955.433467129631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45955.433467129631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45955.433467129631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45955.433467129631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45955.433467129631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45955.433467129631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45955.433467129631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45955.433467129631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45955.433467129631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45955.433467129631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45955.433467129631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45955.433467129631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45955.433467129631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45955.433467129631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45955.433467129631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45955.433467129631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45955.433467129631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45955.433467129631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45955.433467129631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45955.433467129631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45955.433467129631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45955.433467129631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45955.433467129631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45955.433467129631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45955.433467129631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45955.433467129631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45955.433467129631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45955.433467129631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45955.433467129631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45955.433467129631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45955.433467129631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45955.433467129631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45955.433467129631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45955.433467129631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45955.433467129631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45955.433467129631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45955.433467129631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45955.433467129631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45955.433467129631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45955.433467129631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45955.433467129631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45955.433467129631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45955.433467129631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45955.433467129631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45955.433467129631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45955.433467129631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45955.433467129631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45955.433467129631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45955.433467129631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45955.433467129631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45955.433467129631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45955.433467129631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45955.433467129631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45955.433467129631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45955.433467129631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45955.433467129631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45955.433467129631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45955.433467129631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45955.433467129631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45955.433467129631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45955.433467129631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45955.433467129631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45955.433467129631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45955.433467129631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45955.433467129631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45955.433467129631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45955.433467129631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45955.433467129631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45955.433467129631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45955.433467129631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45955.433467129631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45955.433467129631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45955.433467129631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45955.433467129631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45955.433467129631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45955.433467129631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45955.433467129631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45955.433467129631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45955.433467129631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45955.433467129631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45955.433467129631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45955.433467129631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45955.433467129631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45955.433467129631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45955.433467129631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45955.433467129631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45955.433467129631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45955.433467129631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45955.433467129631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45955.433467129631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45955.433467129631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45955.433467129631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45955.433467129631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45955.433467129631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45955.433467129631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45955.433467129631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45955.433467129631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45955.433467129631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45955.433467129631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45955.433467129631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45955.433467129631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45955.433467129631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45955.433467129631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45955.433467129631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45955.433467129631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45955.433467129631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45955.433467129631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45955.433467129631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45955.433467129631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45955.433467129631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45955.433467129631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45955.433467129631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45955.433467129631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45955.433467129631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45955.433467129631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45955.433467129631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45955.433467129631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45955.433467129631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45955.433467129631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45955.433467129631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45955.433467129631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45955.433467129631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45955.433467129631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45955.433467129631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45955.433467129631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45955.433467129631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45955.433467129631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45955.433467129631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45955.433467129631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45955.433467129631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45955.433467129631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45955.433467129631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45955.433467129631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45955.433467129631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45955.433467129631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45955.433467129631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45955.433467129631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45955.433467129631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45955.433467129631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45955.433467129631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45955.433467129631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45955.433467129631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45955.433467129631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45955.433467129631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45955.433467129631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45955.433467129631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45955.433467129631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45955.433467129631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45955.433467129631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45955.433467129631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45955.433467129631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45955.433467129631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45955.433467129631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45955.433467129631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45955.433467129631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45955.433467129631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45955.433467129631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45955.433467129631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45955.433467129631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45955.433467129631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45955.433467129631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45955.433467129631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45955.433467129631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45955.433467129631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45955.433467129631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45955.433467129631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45955.433467129631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45955.433467129631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45955.433467129631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45955.433467129631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45955.433467129631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45955.433467129631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45955.433467129631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45955.433467129631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45955.433467129631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45955.433467129631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45955.433467129631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45955.433467129631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45955.433467129631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45955.433467129631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45955.433467129631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45955.433467129631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45955.433467129631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45955.433467129631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45955.433467129631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45955.433467129631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45955.433467129631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45955.433467129631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45955.433467129631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45955.433467129631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45955.433467129631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45955.433467129631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45955.433467129631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45955.433467129631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45955.433467129631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45955.433467129631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45955.433467129631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45955.433467129631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45955.433467129631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45955.433467129631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45955.433467129631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45955.433467129631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45955.433467129631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45955.433467129631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45955.433467129631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45955.433467129631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45955.433467129631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45955.433467129631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45955.433467129631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45955.433467129631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45955.433467129631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45955.433467129631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45955.433467129631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45955.433467129631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45955.433467129631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45955.433467129631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45955.433467129631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45955.433467129631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45955.433467129631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45955.433467129631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45955.433467129631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45955.433467129631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45955.433467129631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45955.433467129631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45955.433467129631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45955.433467129631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45955.433467129631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45955.433467129631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45955.433467129631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45955.433467129631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45955.433467129631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45955.433467129631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45955.433467129631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45955.433467129631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45955.433467129631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45955.433467129631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45955.433467129631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45955.433467129631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45955.433467129631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45955.433467129631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45955.433467129631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45955.433467129631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45955.433467129631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45955.433467129631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45955.433467129631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45955.433467129631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45955.433467129631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45955.433467129631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45955.433467129631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45955.433467129631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45955.433467129631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45955.433467129631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45955.433467129631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45955.433467129631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45955.433467129631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45955.433467129631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45955.433467129631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45955.433467129631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45955.433467129631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45955.433467129631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45955.433467129631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45955.433467129631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45955.433467129631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45955.433467129631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45955.433467129631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45955.433467129631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45955.433467129631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45955.433467129631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45955.433467129631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45955.433467129631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45955.433467129631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45955.433467129631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45955.433467129631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45955.433467129631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45955.433467129631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45955.433467129631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45955.433467129631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45955.433467129631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45955.433467129631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45955.433467129631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45955.433467129631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45955.433467129631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45955.433467129631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45955.433467129631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45955.433467129631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45955.433467129631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45955.433467129631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45955.433467129631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45955.433467129631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45955.433467129631</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3</v>
      </c>
      <c r="D2" s="104" t="s">
        <v>33264</v>
      </c>
      <c r="E2" s="107" t="s">
        <v>39079</v>
      </c>
      <c r="F2" s="108">
        <v>45955.34646990741</v>
      </c>
      <c r="G2" s="77">
        <f ca="1">IFERROR(NOW()-F2,"-")</f>
        <v>8.6997222220816184E-2</v>
      </c>
      <c r="H2" s="108" t="s">
        <v>39104</v>
      </c>
      <c r="I2" s="104" t="str">
        <f>IFERROR(VLOOKUP(D2,DB!A:F,6,0),"")</f>
        <v>SCECO</v>
      </c>
      <c r="J2" s="103" t="str">
        <f>IFERROR(VLOOKUP(D2,DB!A:G,7,0),"")</f>
        <v>Dead</v>
      </c>
      <c r="K2" s="109" t="s">
        <v>39105</v>
      </c>
      <c r="L2" s="110" t="str">
        <f>IFERROR(VLOOKUP(D2,DB!A:I,9,0),"")</f>
        <v>Latis</v>
      </c>
    </row>
    <row r="3" spans="1:16383" ht="31.5" customHeight="1">
      <c r="A3" s="105" t="s">
        <v>39106</v>
      </c>
      <c r="B3" s="104" t="str">
        <f>IFERROR(VLOOKUP(D3,DB!A:K,11,0),"")</f>
        <v>R6</v>
      </c>
      <c r="C3" s="106">
        <v>2</v>
      </c>
      <c r="D3" s="104" t="s">
        <v>33255</v>
      </c>
      <c r="E3" s="107"/>
      <c r="F3" s="108"/>
      <c r="G3" s="77">
        <f ca="1">IFERROR(NOW()-F3,"-")</f>
        <v>45955.433467129631</v>
      </c>
      <c r="H3" s="108">
        <v>45955.34646990741</v>
      </c>
      <c r="I3" s="104" t="str">
        <f>IFERROR(VLOOKUP(D3,DB!A:F,6,0),"")</f>
        <v>SCECO</v>
      </c>
      <c r="J3" s="103" t="str">
        <f>IFERROR(VLOOKUP(D3,DB!A:G,7,0),"")</f>
        <v>Vandalized</v>
      </c>
      <c r="K3" s="109" t="s">
        <v>39107</v>
      </c>
      <c r="L3" s="110" t="str">
        <f>IFERROR(VLOOKUP(D3,DB!A:I,9,0),"")</f>
        <v>Latis</v>
      </c>
    </row>
    <row r="4" spans="1:16383" ht="31.5" customHeight="1">
      <c r="A4" s="105"/>
      <c r="B4" s="104" t="str">
        <f>IFERROR(VLOOKUP(D4,DB!A:K,11,0),"")</f>
        <v>R6</v>
      </c>
      <c r="C4" s="106"/>
      <c r="D4" s="104" t="s">
        <v>33774</v>
      </c>
      <c r="E4" s="107"/>
      <c r="F4" s="108"/>
      <c r="G4" s="77">
        <f ca="1">IFERROR(NOW()-F4,"-")</f>
        <v>45955.433467129631</v>
      </c>
      <c r="H4" s="108"/>
      <c r="I4" s="104" t="str">
        <f>IFERROR(VLOOKUP(D4,DB!A:F,6,0),"")</f>
        <v>SCECO</v>
      </c>
      <c r="J4" s="103" t="str">
        <f>IFERROR(VLOOKUP(D4,DB!A:G,7,0),"")</f>
        <v>Vandalized</v>
      </c>
      <c r="K4" s="109"/>
      <c r="L4" s="110" t="str">
        <f>IFERROR(VLOOKUP(D4,DB!A:I,9,0),"")</f>
        <v>Latis</v>
      </c>
    </row>
    <row r="5" spans="1:16383" ht="31.5" customHeight="1">
      <c r="A5" s="105"/>
      <c r="B5" s="104" t="str">
        <f>IFERROR(VLOOKUP(D5,DB!A:K,11,0),"")</f>
        <v/>
      </c>
      <c r="C5" s="106"/>
      <c r="D5" s="104"/>
      <c r="E5" s="107"/>
      <c r="F5" s="108"/>
      <c r="G5" s="77">
        <f ca="1">IFERROR(NOW()-F5,"-")</f>
        <v>45955.433467129631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45955.433467129631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45955.433467129631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45955.433467129631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45955.433467129631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45955.433467129631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45955.433467129631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45955.433467129631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45955.433467129631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45955.433467129631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45955.433467129631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45955.433467129631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45955.433467129631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45955.433467129631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45955.433467129631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45955.433467129631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45955.433467129631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45955.433467129631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45955.433467129631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45955.433467129631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45955.433467129631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45955.433467129631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45955.433467129631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45955.433467129631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45955.433467129631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45955.433467129631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45955.433467129631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45955.433467129631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45955.433467129631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45955.433467129631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45955.433467129631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45955.433467129631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45955.433467129631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45955.433467129631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45955.433467129631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45955.433467129631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45955.433467129631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45955.433467129631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45955.433467129631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45955.433467129631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45955.433467129631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45955.433467129631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45955.433467129631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45955.433467129631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45955.433467129631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45955.433467129631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45955.433467129631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45955.433467129631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45955.433467129631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45955.433467129631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45955.433467129631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45955.433467129631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45955.433467129631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45955.433467129631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45955.433467129631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45955.433467129631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45955.433467129631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45955.433467129631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45955.433467129631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45955.433467129631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45955.433467129631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45955.433467129631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45955.433467129631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45955.433467129631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45955.433467129631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45955.433467129631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45955.433467129631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45955.433467129631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45955.433467129631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45955.433467129631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45955.433467129631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45955.433467129631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45955.433467129631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45955.433467129631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45955.433467129631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45955.433467129631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45955.433467129631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45955.433467129631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45955.433467129631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45955.433467129631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45955.433467129631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45955.433467129631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45955.433467129631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45955.433467129631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45955.433467129631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45955.433467129631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45955.433467129631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45955.433467129631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45955.433467129631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45955.433467129631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45955.433467129631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45955.433467129631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45955.433467129631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45955.433467129631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45955.433467129631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45955.433467129631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45955.433467129631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45955.433467129631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45955.433467129631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45955.433467129631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45955.433467129631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45955.433467129631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45955.433467129631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45955.433467129631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45955.433467129631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45955.433467129631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45955.433467129631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45955.433467129631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45955.433467129631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45955.433467129631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45955.433467129631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45955.433467129631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45955.433467129631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45955.433467129631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45955.433467129631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45955.433467129631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45955.433467129631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45955.433467129631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45955.433467129631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45955.433467129631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45955.433467129631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45955.433467129631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45955.433467129631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45955.433467129631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45955.433467129631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45955.433467129631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45955.433467129631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45955.433467129631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45955.433467129631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45955.433467129631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45955.433467129631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45955.433467129631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45955.433467129631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45955.433467129631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45955.433467129631</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2025-10-25T07:24:16Z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