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04" documentId="13_ncr:1_{F6CB121F-512D-4AA6-A0C1-0FB36C537598}" xr6:coauthVersionLast="47" xr6:coauthVersionMax="47" xr10:uidLastSave="{0D54894A-5161-41C7-AFF7-9F8370EFF303}"/>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<sst xmlns="http://schemas.openxmlformats.org/spreadsheetml/2006/main" count="179013" uniqueCount="39099">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</sst>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292.90464386573876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12.409655439812923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45955.853069791665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45955.853069791665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45955.853069791665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45955.853069791665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45955.853069791665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45955.853069791665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45955.853069791665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45955.853069791665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45955.853069791665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45955.853069791665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45955.853069791665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45955.853069791665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45955.853069791665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45955.853069791665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45955.853069791665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45955.853069791665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45955.853069791665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45955.853069791665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45955.853069791665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45955.853069791665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45955.853069791665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45955.853069791665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45955.853069791665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45955.853069791665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45955.853069791665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45955.853069791665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45955.853069791665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45955.853069791665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45955.853069791665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45955.853069791665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45955.853069791665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45955.853069791665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45955.853069791665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45955.853069791665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45955.853069791665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45955.853069791665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45955.853069791665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45955.853069791665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45955.853069791665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45955.853069791665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45955.853069791665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45955.853069791665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45955.853069791665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45955.853069791665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45955.853069791665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45955.853069791665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45955.853069791665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45955.853069791665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45955.853069791665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45955.853069791665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45955.853069791665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45955.853069791665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45955.853069791665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45955.853069791665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45955.853069791665</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45955.853069791665</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1EFE84F6-14E7-4346-8B91-5FAA1CA5DAF7}"/>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130.85323182870343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11.357294328699936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45955.853069791665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45955.853069791665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45955.853069791665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45955.853069791665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45955.853069791665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45955.853069791665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45955.853069791665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45955.853069791665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45955.853069791665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45955.853069791665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45955.853069791665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45955.853069791665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45955.853069791665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45955.853069791665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45955.853069791665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45955.853069791665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45955.853069791665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45955.853069791665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45955.853069791665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45955.853069791665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45955.853069791665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45955.853069791665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45955.853069791665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45955.853069791665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45955.853069791665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45955.853069791665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45955.853069791665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45955.853069791665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45955.853069791665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45955.853069791665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45955.853069791665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45955.853069791665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45955.853069791665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45955.853069791665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45955.853069791665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45955.853069791665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45955.853069791665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45955.853069791665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45955.853069791665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45955.853069791665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45955.853069791665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45955.853069791665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45955.853069791665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45955.853069791665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45955.853069791665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45955.853069791665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45955.853069791665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45955.853069791665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45955.853069791665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45955.853069791665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45955.853069791665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45955.853069791665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45955.853069791665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45955.853069791665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45955.853069791665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45955.853069791665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45955.853069791665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45955.853069791665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45955.853069791665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45955.853069791665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45955.853069791665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45955.853069791665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45955.853069791665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45955.853069791665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45955.853069791665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45955.853069791665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45955.853069791665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45955.853069791665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45955.853069791665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45955.853069791665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45955.853069791665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45955.853069791665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45955.853069791665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45955.853069791665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45955.853069791665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45955.853069791665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45955.853069791665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61"/>
      <c r="B82" s="162" t="str">
        <f>IFERROR(VLOOKUP(D82,DB!A:K,11,0),"")</f>
        <v/>
      </c>
      <c r="C82" s="162"/>
      <c r="D82" s="162"/>
      <c r="E82" s="163"/>
      <c r="F82" s="164"/>
      <c r="G82" s="165">
        <f ca="1">IFERROR(NOW()-F82,"-")</f>
        <v>45955.853069791665</v>
      </c>
      <c r="H82" s="164"/>
      <c r="I82" s="162" t="str">
        <f>IFERROR(VLOOKUP(D82,DB!A:F,6,0),"")</f>
        <v/>
      </c>
      <c r="J82" s="162" t="str">
        <f>IFERROR(VLOOKUP(D82,DB!A:G,7,0),"")</f>
        <v/>
      </c>
      <c r="K82" s="166"/>
      <c r="L82" s="162" t="str">
        <f>IFERROR(VLOOKUP(D82,DB!A:I,9,0),"")</f>
        <v/>
      </c>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162"/>
      <c r="BW82" s="162"/>
      <c r="BX82" s="162"/>
      <c r="BY82" s="162"/>
      <c r="BZ82" s="162"/>
      <c r="CA82" s="162"/>
      <c r="CB82" s="162"/>
      <c r="CC82" s="162"/>
      <c r="CD82" s="162"/>
      <c r="CE82" s="162"/>
      <c r="CF82" s="162"/>
      <c r="CG82" s="162"/>
      <c r="CH82" s="162"/>
      <c r="CI82" s="162"/>
      <c r="CJ82" s="167"/>
    </row>
    <row r="83" spans="1:88" ht="31.5" customHeight="1">
      <c r="A83" s="113"/>
      <c r="B83" s="18" t="str">
        <f>IFERROR(VLOOKUP(D83,DB!A:K,11,0),"")</f>
        <v/>
      </c>
      <c r="C83" s="18"/>
      <c r="D83" s="18"/>
      <c r="E83" s="114"/>
      <c r="F83" s="115"/>
      <c r="G83" s="116">
        <f ca="1">IFERROR(NOW()-F83,"-")</f>
        <v>45955.853069791665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45955.853069791665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45955.853069791665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45955.853069791665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45955.853069791665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45955.853069791665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45955.853069791665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45955.853069791665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45955.853069791665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45955.853069791665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45955.853069791665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45955.853069791665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45955.853069791665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45955.853069791665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45955.853069791665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45955.853069791665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45955.853069791665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45955.853069791665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45955.853069791665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45955.853069791665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45955.853069791665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45955.853069791665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45955.853069791665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45955.853069791665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45955.853069791665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45955.853069791665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45955.853069791665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45955.853069791665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45955.853069791665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45955.853069791665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45955.853069791665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45955.853069791665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45955.853069791665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45955.853069791665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45955.853069791665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45955.853069791665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45955.853069791665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45955.853069791665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45955.853069791665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45955.853069791665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45955.853069791665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45955.853069791665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45955.853069791665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45955.853069791665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45955.853069791665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45955.853069791665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45955.853069791665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45955.853069791665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45955.853069791665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45955.853069791665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45955.853069791665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45955.853069791665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45955.853069791665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45955.853069791665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45955.853069791665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45955.853069791665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45955.853069791665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45955.853069791665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45955.853069791665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45955.853069791665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45955.853069791665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45955.853069791665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45955.853069791665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45955.853069791665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45955.853069791665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45955.853069791665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45955.853069791665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45955.853069791665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45955.853069791665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45955.853069791665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45955.853069791665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45955.853069791665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45955.853069791665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45955.853069791665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45955.853069791665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45955.853069791665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45955.853069791665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45955.853069791665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45955.853069791665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45955.853069791665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45955.853069791665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45955.853069791665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45955.853069791665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45955.853069791665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45955.853069791665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45955.853069791665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45955.853069791665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45955.853069791665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45955.853069791665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45955.853069791665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45955.853069791665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45955.853069791665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45955.853069791665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45955.853069791665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45955.853069791665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45955.853069791665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45955.853069791665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45955.853069791665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45955.853069791665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45955.853069791665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45955.853069791665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45955.853069791665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45955.853069791665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45955.853069791665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45955.853069791665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45955.853069791665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45955.853069791665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45955.853069791665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45955.853069791665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45955.853069791665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45955.853069791665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45955.853069791665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45955.853069791665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45955.853069791665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45955.853069791665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45955.853069791665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45955.853069791665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45955.853069791665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45955.853069791665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45955.853069791665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45955.853069791665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45955.853069791665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45955.853069791665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45955.853069791665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45955.853069791665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45955.853069791665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45955.853069791665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45955.853069791665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45955.853069791665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45955.853069791665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45955.853069791665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45955.853069791665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45955.853069791665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45955.853069791665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45955.853069791665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45955.853069791665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45955.853069791665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45955.853069791665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45955.853069791665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45955.853069791665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45955.853069791665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45955.853069791665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13"/>
      <c r="B225" s="18" t="str">
        <f>IFERROR(VLOOKUP(D225,DB!A:K,11,0),"")</f>
        <v/>
      </c>
      <c r="C225" s="18"/>
      <c r="D225" s="18"/>
      <c r="E225" s="114"/>
      <c r="F225" s="115"/>
      <c r="G225" s="116">
        <f ca="1">IFERROR(NOW()-F225,"-")</f>
        <v>45955.853069791665</v>
      </c>
      <c r="H225" s="115"/>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1"/>
    </row>
    <row r="226" spans="1:88" ht="31.5" customHeight="1">
      <c r="A226" s="161"/>
      <c r="B226" s="162" t="str">
        <f>IFERROR(VLOOKUP(D226,DB!A:K,11,0),"")</f>
        <v/>
      </c>
      <c r="C226" s="162"/>
      <c r="D226" s="162"/>
      <c r="E226" s="163"/>
      <c r="F226" s="164"/>
      <c r="G226" s="165">
        <f ca="1">IFERROR(NOW()-F226,"-")</f>
        <v>45955.853069791665</v>
      </c>
      <c r="H226" s="164"/>
      <c r="I226" s="162" t="str">
        <f>IFERROR(VLOOKUP(D226,DB!A:F,6,0),"")</f>
        <v/>
      </c>
      <c r="J226" s="162" t="str">
        <f>IFERROR(VLOOKUP(D226,DB!A:G,7,0),"")</f>
        <v/>
      </c>
      <c r="K226" s="166"/>
      <c r="L226" s="162" t="str">
        <f>IFERROR(VLOOKUP(D226,DB!A:I,9,0),"")</f>
        <v/>
      </c>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162"/>
      <c r="BX226" s="162"/>
      <c r="BY226" s="162"/>
      <c r="BZ226" s="162"/>
      <c r="CA226" s="162"/>
      <c r="CB226" s="162"/>
      <c r="CC226" s="162"/>
      <c r="CD226" s="162"/>
      <c r="CE226" s="162"/>
      <c r="CF226" s="162"/>
      <c r="CG226" s="162"/>
      <c r="CH226" s="162"/>
      <c r="CI226" s="162"/>
      <c r="CJ226" s="167"/>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tabSelected="1" workbookViewId="0">
      <selection activeCell="D3" sqref="D3:D1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45955.853069791665</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45955.853069791665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45955.853069791665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45955.853069791665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45955.853069791665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45955.853069791665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45955.853069791665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45955.853069791665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45955.853069791665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45955.853069791665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45955.853069791665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45955.853069791665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45955.853069791665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45955.853069791665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45955.853069791665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45955.853069791665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45955.853069791665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45955.853069791665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45955.853069791665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45955.853069791665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45955.853069791665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45955.853069791665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45955.853069791665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45955.853069791665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45955.853069791665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45955.853069791665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45955.853069791665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45955.853069791665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45955.853069791665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45955.853069791665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45955.853069791665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45955.853069791665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45955.853069791665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45955.853069791665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45955.853069791665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45955.853069791665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45955.853069791665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45955.853069791665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45955.853069791665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45955.853069791665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45955.853069791665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45955.853069791665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45955.853069791665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45955.853069791665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45955.853069791665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45955.853069791665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45955.853069791665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45955.853069791665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45955.853069791665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45955.853069791665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45955.853069791665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45955.853069791665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45955.853069791665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45955.853069791665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45955.853069791665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45955.853069791665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45955.853069791665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45955.853069791665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45955.853069791665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45955.853069791665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45955.853069791665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45955.853069791665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45955.853069791665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45955.853069791665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45955.853069791665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45955.853069791665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45955.853069791665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45955.853069791665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45955.853069791665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45955.853069791665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45955.853069791665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45955.853069791665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45955.853069791665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45955.853069791665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45955.853069791665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45955.853069791665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45955.853069791665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45955.853069791665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45955.853069791665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45955.853069791665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45955.853069791665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45955.853069791665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45955.853069791665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45955.853069791665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45955.853069791665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45955.853069791665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45955.853069791665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45955.853069791665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45955.853069791665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45955.853069791665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45955.853069791665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45955.853069791665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45955.853069791665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45955.853069791665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45955.853069791665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45955.853069791665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45955.853069791665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45955.853069791665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45955.853069791665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45955.853069791665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45955.853069791665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45955.853069791665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45955.853069791665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45955.853069791665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45955.853069791665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45955.853069791665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45955.853069791665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45955.853069791665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45955.853069791665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45955.853069791665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45955.853069791665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45955.853069791665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45955.853069791665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45955.853069791665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45955.853069791665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45955.853069791665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45955.853069791665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45955.853069791665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45955.853069791665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45955.853069791665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45955.853069791665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45955.853069791665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45955.853069791665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45955.853069791665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45955.853069791665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45955.853069791665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45955.853069791665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45955.853069791665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45955.853069791665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45955.853069791665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45955.853069791665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45955.853069791665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45955.853069791665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45955.853069791665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45955.853069791665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45955.853069791665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45955.853069791665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45955.853069791665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45955.853069791665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45955.853069791665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45955.853069791665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45955.853069791665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45955.853069791665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45955.853069791665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45955.853069791665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45955.853069791665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45955.853069791665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45955.853069791665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45955.853069791665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45955.853069791665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45955.853069791665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45955.853069791665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45955.853069791665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45955.853069791665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45955.853069791665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45955.853069791665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45955.853069791665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45955.853069791665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45955.853069791665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45955.853069791665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45955.853069791665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45955.853069791665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45955.853069791665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45955.853069791665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45955.853069791665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45955.853069791665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45955.853069791665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45955.853069791665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45955.853069791665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45955.853069791665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45955.853069791665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45955.853069791665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45955.853069791665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45955.853069791665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45955.853069791665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45955.853069791665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45955.853069791665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45955.853069791665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45955.853069791665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45955.853069791665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45955.853069791665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45955.853069791665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45955.853069791665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45955.853069791665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45955.853069791665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45955.853069791665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45955.853069791665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45955.853069791665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45955.853069791665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45955.853069791665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45955.853069791665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45955.853069791665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45955.853069791665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45955.853069791665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45955.853069791665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45955.853069791665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45955.853069791665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45955.853069791665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45955.853069791665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45955.853069791665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45955.853069791665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45955.853069791665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45955.853069791665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45955.853069791665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45955.853069791665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45955.853069791665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45955.853069791665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45955.853069791665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45955.853069791665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45955.853069791665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45955.853069791665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45955.853069791665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45955.853069791665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45955.853069791665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45955.853069791665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45955.853069791665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45955.853069791665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45955.853069791665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45955.853069791665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45955.853069791665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45955.853069791665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45955.853069791665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45955.853069791665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45955.853069791665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45955.853069791665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45955.853069791665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45955.853069791665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45955.853069791665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45955.853069791665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45955.853069791665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45955.853069791665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45955.853069791665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45955.853069791665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45955.853069791665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45955.853069791665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45955.853069791665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45955.853069791665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45955.853069791665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45955.853069791665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45955.853069791665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45955.853069791665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45955.853069791665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45955.853069791665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45955.853069791665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45955.853069791665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45955.853069791665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45955.853069791665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45955.853069791665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45955.853069791665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45955.853069791665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45955.853069791665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45955.853069791665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45955.853069791665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45955.853069791665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45955.853069791665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45955.853069791665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45955.853069791665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45955.853069791665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45955.853069791665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45955.853069791665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45955.853069791665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45955.853069791665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45955.853069791665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45955.853069791665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45955.853069791665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45955.853069791665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45955.853069791665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45955.853069791665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45955.853069791665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45955.853069791665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45955.853069791665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45955.853069791665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45955.853069791665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45955.853069791665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45955.853069791665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45955.853069791665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45955.853069791665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45955.853069791665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45955.853069791665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45955.853069791665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45955.853069791665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45955.853069791665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45955.853069791665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45955.853069791665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45955.853069791665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45955.853069791665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45955.853069791665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45955.853069791665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45955.853069791665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45955.853069791665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45955.853069791665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45955.853069791665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45955.853069791665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45955.853069791665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45955.853069791665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45955.853069791665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45955.853069791665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45955.853069791665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45955.853069791665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45955.853069791665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45955.853069791665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45955.853069791665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45955.853069791665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45955.853069791665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45955.853069791665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45955.853069791665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45955.853069791665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45955.853069791665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45955.853069791665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45955.853069791665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45955.853069791665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45955.853069791665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45955.853069791665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45955.853069791665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45955.853069791665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45955.853069791665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45955.853069791665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45955.853069791665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45955.853069791665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45955.853069791665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45955.853069791665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45955.853069791665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45955.853069791665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45955.853069791665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45955.853069791665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45955.853069791665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45955.853069791665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45955.853069791665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45955.853069791665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45955.853069791665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45955.853069791665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45955.853069791665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45955.853069791665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45955.853069791665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45955.853069791665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45955.853069791665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45955.853069791665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45955.853069791665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45955.853069791665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45955.853069791665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45955.853069791665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45955.853069791665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45955.853069791665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45955.853069791665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45955.853069791665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45955.853069791665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45955.853069791665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45955.853069791665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45955.853069791665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45955.853069791665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45955.853069791665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45955.853069791665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45955.853069791665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45955.853069791665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45955.853069791665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45955.853069791665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45955.853069791665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45955.853069791665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45955.853069791665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45955.853069791665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45955.853069791665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45955.853069791665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45955.853069791665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45955.853069791665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45955.853069791665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45955.853069791665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45955.853069791665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45955.853069791665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45955.853069791665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45955.853069791665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45955.853069791665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45955.853069791665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45955.853069791665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45955.853069791665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45955.853069791665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45955.853069791665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45955.853069791665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45955.853069791665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45955.853069791665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45955.853069791665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45955.853069791665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45955.853069791665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45955.853069791665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45955.853069791665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45955.853069791665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45955.853069791665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45955.853069791665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45955.853069791665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45955.853069791665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45955.853069791665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45955.853069791665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45955.853069791665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45955.853069791665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45955.853069791665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45955.853069791665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45955.853069791665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45955.853069791665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45955.853069791665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45955.853069791665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45955.853069791665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45955.853069791665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45955.853069791665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45955.853069791665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45955.853069791665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45955.853069791665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45955.853069791665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45955.853069791665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45955.853069791665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45955.853069791665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45955.853069791665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45955.853069791665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45955.853069791665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45955.853069791665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45955.853069791665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45955.853069791665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45955.853069791665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45955.853069791665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45955.853069791665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45955.853069791665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45955.853069791665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45955.853069791665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45955.853069791665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45955.853069791665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45955.853069791665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45955.853069791665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45955.853069791665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45955.853069791665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45955.853069791665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45955.853069791665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45955.853069791665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45955.853069791665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45955.853069791665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45955.853069791665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45955.853069791665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45955.853069791665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45955.853069791665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45955.853069791665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45955.853069791665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45955.853069791665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45955.853069791665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45955.853069791665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45955.853069791665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45955.853069791665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45955.853069791665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45955.853069791665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45955.853069791665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45955.853069791665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45955.853069791665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45955.853069791665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45955.853069791665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45955.853069791665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45955.853069791665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45955.853069791665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45955.853069791665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45955.853069791665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45955.853069791665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45955.853069791665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45955.853069791665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45955.853069791665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45955.853069791665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45955.853069791665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45955.853069791665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45955.853069791665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45955.853069791665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45955.853069791665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45955.853069791665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45955.853069791665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45955.853069791665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45955.853069791665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45955.853069791665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45955.853069791665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45955.853069791665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45955.853069791665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45955.853069791665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45955.853069791665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45955.853069791665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45955.853069791665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45955.853069791665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45955.853069791665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45955.853069791665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45955.853069791665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45955.853069791665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45955.853069791665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45955.853069791665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45955.853069791665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45955.853069791665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45955.853069791665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45955.853069791665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45955.853069791665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45955.853069791665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45955.853069791665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45955.853069791665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45955.853069791665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45955.853069791665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45955.853069791665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45955.853069791665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45955.853069791665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45955.853069791665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45955.853069791665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45955.853069791665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45955.853069791665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45955.853069791665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45955.853069791665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45955.853069791665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45955.853069791665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45955.853069791665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45955.853069791665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45955.853069791665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45955.853069791665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45955.853069791665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45955.853069791665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45955.853069791665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45955.853069791665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45955.853069791665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45955.853069791665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45955.853069791665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45955.853069791665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45955.853069791665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45955.853069791665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45955.853069791665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45955.853069791665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45955.853069791665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45955.853069791665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45955.853069791665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45955.853069791665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45955.853069791665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45955.853069791665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45955.853069791665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45955.853069791665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45955.853069791665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45955.853069791665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45955.853069791665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45955.853069791665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45955.853069791665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45955.853069791665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45955.853069791665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45955.853069791665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45955.853069791665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45955.853069791665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45955.853069791665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45955.853069791665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45955.853069791665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45955.853069791665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45955.853069791665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45955.853069791665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45955.853069791665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45955.853069791665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45955.853069791665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45955.853069791665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45955.853069791665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45955.853069791665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45955.853069791665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45955.853069791665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45955.853069791665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45955.853069791665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45955.853069791665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45955.853069791665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45955.853069791665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45955.853069791665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45955.853069791665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45955.853069791665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45955.853069791665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45955.853069791665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45955.853069791665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45955.853069791665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45955.853069791665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45955.853069791665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45955.853069791665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45955.853069791665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45955.853069791665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45955.853069791665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45955.853069791665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45955.853069791665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45955.853069791665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45955.853069791665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45955.853069791665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45955.853069791665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45955.853069791665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45955.853069791665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45955.853069791665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45955.853069791665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45955.853069791665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45955.853069791665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45955.853069791665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45955.853069791665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45955.853069791665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45955.853069791665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45955.853069791665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45955.853069791665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45955.853069791665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45955.853069791665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45955.853069791665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45955.853069791665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45955.853069791665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45955.853069791665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45955.853069791665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45955.853069791665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45955.853069791665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45955.853069791665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45955.853069791665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45955.853069791665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45955.853069791665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45955.853069791665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45955.853069791665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45955.853069791665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45955.853069791665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45955.853069791665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45955.853069791665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45955.853069791665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45955.853069791665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45955.853069791665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45955.853069791665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45955.853069791665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45955.853069791665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45955.853069791665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45955.853069791665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45955.853069791665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45955.853069791665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45955.853069791665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45955.853069791665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45955.853069791665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45955.853069791665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45955.853069791665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45955.853069791665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45955.853069791665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45955.853069791665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45955.853069791665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45955.853069791665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45955.853069791665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45955.853069791665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45955.853069791665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45955.853069791665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45955.853069791665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45955.853069791665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45955.853069791665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45955.853069791665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45955.853069791665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45955.853069791665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45955.853069791665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45955.853069791665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45955.853069791665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45955.853069791665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45955.853069791665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45955.853069791665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45955.853069791665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45955.853069791665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45955.853069791665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45955.853069791665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45955.853069791665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45955.853069791665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45955.853069791665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45955.853069791665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45955.853069791665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45955.853069791665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45955.853069791665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45955.853069791665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45955.853069791665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45955.853069791665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45955.853069791665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45955.853069791665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45955.853069791665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45955.853069791665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45955.853069791665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45955.853069791665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45955.853069791665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45955.853069791665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45955.853069791665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45955.853069791665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45955.853069791665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45955.853069791665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45955.853069791665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45955.853069791665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45955.853069791665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45955.853069791665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45955.853069791665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45955.853069791665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45955.853069791665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45955.853069791665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45955.853069791665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45955.853069791665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45955.853069791665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45955.853069791665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45955.853069791665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45955.853069791665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45955.853069791665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45955.853069791665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45955.853069791665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45955.853069791665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45955.853069791665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45955.853069791665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45955.853069791665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45955.853069791665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45955.853069791665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45955.853069791665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45955.853069791665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45955.853069791665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45955.853069791665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45955.853069791665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45955.853069791665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45955.853069791665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45955.853069791665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45955.853069791665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45955.853069791665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45955.853069791665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45955.853069791665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45955.853069791665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45955.853069791665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45955.853069791665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45955.853069791665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45955.853069791665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45955.853069791665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45955.853069791665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45955.853069791665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45955.853069791665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45955.853069791665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45955.853069791665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45955.853069791665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45955.853069791665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45955.853069791665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45955.853069791665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45955.853069791665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45955.853069791665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45955.853069791665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45955.853069791665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45955.853069791665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45955.853069791665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45955.853069791665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45955.853069791665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45955.853069791665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45955.853069791665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45955.853069791665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45955.853069791665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45955.853069791665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45955.853069791665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45955.853069791665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45955.853069791665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45955.853069791665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45955.853069791665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45955.853069791665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45955.853069791665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45955.853069791665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45955.853069791665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45955.853069791665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45955.853069791665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45955.853069791665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45955.853069791665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45955.853069791665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45955.853069791665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45955.853069791665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45955.853069791665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45955.853069791665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45955.853069791665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45955.853069791665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45955.853069791665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45955.853069791665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45955.853069791665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45955.853069791665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45955.853069791665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45955.853069791665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45955.853069791665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45955.853069791665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45955.853069791665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45955.853069791665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45955.853069791665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45955.853069791665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45955.853069791665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45955.853069791665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45955.853069791665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45955.853069791665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45955.853069791665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45955.853069791665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45955.853069791665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45955.853069791665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45955.853069791665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45955.853069791665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45955.853069791665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45955.853069791665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45955.853069791665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45955.853069791665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45955.853069791665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45955.853069791665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45955.853069791665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45955.853069791665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45955.853069791665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45955.853069791665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45955.853069791665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45955.853069791665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45955.853069791665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45955.853069791665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45955.853069791665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45955.853069791665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45955.853069791665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45955.853069791665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45955.853069791665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45955.853069791665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45955.853069791665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45955.853069791665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45955.853069791665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45955.853069791665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45955.853069791665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45955.853069791665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45955.853069791665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45955.853069791665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45955.853069791665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45955.853069791665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45955.853069791665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45955.853069791665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45955.853069791665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45955.853069791665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45955.853069791665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45955.853069791665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45955.853069791665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45955.853069791665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45955.853069791665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45955.853069791665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45955.853069791665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45955.853069791665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45955.853069791665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45955.853069791665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45955.853069791665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45955.853069791665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45955.853069791665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45955.853069791665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45955.853069791665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45955.853069791665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45955.853069791665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45955.853069791665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45955.853069791665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45955.853069791665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45955.853069791665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45955.853069791665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45955.853069791665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45955.853069791665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45955.853069791665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45955.853069791665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45955.853069791665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45955.853069791665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45955.853069791665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45955.853069791665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45955.853069791665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45955.853069791665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45955.853069791665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45955.853069791665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45955.853069791665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45955.853069791665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45955.853069791665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45955.853069791665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45955.853069791665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45955.853069791665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45955.853069791665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45955.853069791665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45955.853069791665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45955.853069791665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45955.853069791665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45955.853069791665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45955.853069791665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45955.853069791665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45955.853069791665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45955.853069791665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45955.853069791665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45955.853069791665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45955.853069791665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45955.853069791665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45955.853069791665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45955.853069791665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45955.853069791665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45955.853069791665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45955.853069791665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45955.853069791665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45955.853069791665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45955.853069791665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45955.853069791665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45955.853069791665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45955.853069791665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45955.853069791665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45955.853069791665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45955.853069791665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45955.853069791665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45955.853069791665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45955.853069791665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45955.853069791665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45955.853069791665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45955.853069791665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45955.853069791665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45955.853069791665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45955.853069791665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45955.853069791665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45955.853069791665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45955.853069791665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45955.853069791665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45955.853069791665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45955.853069791665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45955.853069791665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45955.853069791665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45955.853069791665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45955.853069791665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45955.853069791665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45955.853069791665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45955.853069791665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45955.853069791665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45955.853069791665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45955.853069791665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45955.853069791665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45955.853069791665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45955.853069791665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45955.853069791665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45955.853069791665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45955.853069791665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45955.853069791665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45955.853069791665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45955.853069791665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45955.853069791665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45955.853069791665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45955.853069791665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45955.853069791665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45955.853069791665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45955.853069791665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45955.853069791665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45955.853069791665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45955.853069791665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45955.853069791665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45955.853069791665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45955.853069791665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45955.853069791665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45955.853069791665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45955.853069791665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45955.853069791665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45955.853069791665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45955.853069791665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45955.853069791665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45955.853069791665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45955.853069791665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45955.853069791665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45955.853069791665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45955.853069791665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45955.853069791665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45955.853069791665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45955.853069791665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45955.853069791665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45955.853069791665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45955.853069791665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45955.853069791665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45955.853069791665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45955.853069791665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45955.853069791665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45955.853069791665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45955.853069791665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45955.853069791665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45955.853069791665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45955.853069791665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45955.853069791665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45955.853069791665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45955.853069791665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45955.853069791665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45955.853069791665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45955.853069791665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45955.853069791665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45955.853069791665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45955.853069791665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45955.853069791665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45955.853069791665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45955.853069791665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45955.853069791665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45955.853069791665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45955.853069791665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45955.853069791665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45955.853069791665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45955.853069791665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45955.853069791665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45955.853069791665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45955.853069791665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45955.853069791665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45955.853069791665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45955.853069791665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45955.853069791665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45955.853069791665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45955.853069791665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45955.853069791665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45955.853069791665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45955.853069791665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45955.853069791665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45955.853069791665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45955.853069791665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45955.853069791665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45955.853069791665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45955.853069791665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45955.853069791665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45955.853069791665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45955.853069791665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45955.853069791665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45955.853069791665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45955.853069791665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45955.853069791665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45955.853069791665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45955.853069791665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45955.853069791665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45955.853069791665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45955.853069791665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45955.853069791665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45955.853069791665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45955.853069791665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45955.853069791665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45955.853069791665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45955.853069791665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45955.853069791665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45955.853069791665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45955.853069791665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45955.853069791665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45955.853069791665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45955.853069791665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45955.853069791665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45955.853069791665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45955.853069791665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45955.853069791665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45955.853069791665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45955.853069791665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45955.853069791665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45955.853069791665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45955.853069791665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45955.853069791665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45955.853069791665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45955.853069791665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45955.853069791665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45955.853069791665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45955.853069791665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45955.853069791665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45955.853069791665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45955.853069791665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45955.853069791665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45955.853069791665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45955.853069791665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45955.853069791665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45955.853069791665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45955.853069791665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45955.853069791665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45955.853069791665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45955.853069791665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45955.853069791665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45955.853069791665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45955.853069791665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45955.853069791665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45955.853069791665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45955.853069791665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45955.853069791665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45955.853069791665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45955.853069791665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45955.853069791665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45955.853069791665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45955.853069791665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45955.853069791665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45955.853069791665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45955.853069791665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45955.853069791665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45955.853069791665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45955.853069791665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45955.853069791665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45955.853069791665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45955.853069791665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45955.853069791665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45955.853069791665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45955.853069791665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45955.853069791665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45955.853069791665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45955.853069791665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45955.853069791665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45955.853069791665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45955.853069791665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45955.853069791665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45955.853069791665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45955.853069791665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45955.853069791665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45955.853069791665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45955.853069791665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45955.853069791665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45955.853069791665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45955.853069791665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45955.853069791665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45955.853069791665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45955.853069791665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45955.853069791665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45955.853069791665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45955.853069791665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45955.853069791665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45955.853069791665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45955.853069791665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45955.853069791665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45955.853069791665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45955.853069791665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45955.853069791665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45955.853069791665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45955.853069791665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45955.853069791665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45955.853069791665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45955.853069791665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45955.853069791665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45955.853069791665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45955.853069791665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45955.853069791665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45955.853069791665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45955.853069791665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45955.853069791665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45955.853069791665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45955.853069791665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45955.853069791665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45955.853069791665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45955.853069791665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45955.853069791665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45955.853069791665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45955.853069791665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45955.853069791665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45955.853069791665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45955.853069791665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45955.853069791665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45955.853069791665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45955.853069791665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45955.853069791665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45955.853069791665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45955.853069791665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E9" sqref="E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39087</v>
      </c>
      <c r="B2" s="94" t="str">
        <f>IFERROR(VLOOKUP(D2,DB!A:K,11,0),"")</f>
        <v>R4</v>
      </c>
      <c r="C2" s="97">
        <v>1</v>
      </c>
      <c r="D2" s="94" t="s">
        <v>35115</v>
      </c>
      <c r="E2" s="98" t="s">
        <v>38998</v>
      </c>
      <c r="F2" s="99">
        <v>45703.480717592596</v>
      </c>
      <c r="G2" s="100">
        <f ca="1">IFERROR(NOW()-F2,"")</f>
        <v>252.3723521990687</v>
      </c>
      <c r="H2" s="99">
        <v>45703.474768518521</v>
      </c>
      <c r="I2" s="99" t="str">
        <f>IFERROR(VLOOKUP(D2,DB!A:F,6,0),"")</f>
        <v>SCECO</v>
      </c>
      <c r="J2" s="99" t="str">
        <f>IFERROR(VLOOKUP(D2,DB!A:G,7,0),"")</f>
        <v>Dead</v>
      </c>
      <c r="K2" s="101" t="s">
        <v>39088</v>
      </c>
      <c r="L2" s="94" t="str">
        <f>IFERROR(VLOOKUP(D2,DB!A:I,9,0),"")</f>
        <v>Latis</v>
      </c>
    </row>
    <row r="3" spans="1:16" ht="30" customHeight="1">
      <c r="A3" s="94" t="s">
        <v>39089</v>
      </c>
      <c r="B3" s="94" t="str">
        <f>IFERROR(VLOOKUP(D3,DB!A:K,11,0),"")</f>
        <v>R4</v>
      </c>
      <c r="C3" s="94">
        <v>1</v>
      </c>
      <c r="D3" s="94" t="s">
        <v>27420</v>
      </c>
      <c r="E3" s="98" t="s">
        <v>38998</v>
      </c>
      <c r="F3" s="123">
        <v>45953.634722222225</v>
      </c>
      <c r="G3" s="124">
        <f ca="1">IFERROR(NOW()-F3,"")</f>
        <v>2.218347569440084</v>
      </c>
      <c r="H3" s="123">
        <v>45953.546631944446</v>
      </c>
      <c r="I3" s="99" t="str">
        <f>IFERROR(VLOOKUP(D3,DB!A:F,6,0),"")</f>
        <v>SCECO</v>
      </c>
      <c r="J3" s="99" t="str">
        <f>IFERROR(VLOOKUP(D3,DB!A:G,7,0),"")</f>
        <v>Dead</v>
      </c>
      <c r="K3" s="125" t="s">
        <v>39090</v>
      </c>
      <c r="L3" s="121" t="str">
        <f>IFERROR(VLOOKUP(D3,DB!A:I,9,0),"")</f>
        <v>Latis</v>
      </c>
    </row>
    <row r="4" spans="1:16" ht="15" customHeight="1">
      <c r="A4" s="94" t="s">
        <v>39091</v>
      </c>
      <c r="B4" s="94" t="str">
        <f>IFERROR(VLOOKUP(D4,DB!A:K,11,0),"")</f>
        <v>R4</v>
      </c>
      <c r="C4" s="120">
        <v>1</v>
      </c>
      <c r="D4" s="94" t="s">
        <v>36111</v>
      </c>
      <c r="E4" s="98" t="s">
        <v>38998</v>
      </c>
      <c r="F4" s="123">
        <v>45955.738356481481</v>
      </c>
      <c r="G4" s="124">
        <f ca="1">IFERROR(NOW()-F4,"")</f>
        <v>0.11471331018401543</v>
      </c>
      <c r="H4" s="123">
        <v>45955.732800925929</v>
      </c>
      <c r="I4" s="99" t="str">
        <f>IFERROR(VLOOKUP(D4,DB!A:F,6,0),"")</f>
        <v>Generator-SG</v>
      </c>
      <c r="J4" s="99" t="str">
        <f>IFERROR(VLOOKUP(D4,DB!A:G,7,0),"")</f>
        <v>No BB Shifted</v>
      </c>
      <c r="K4" s="125" t="s">
        <v>39092</v>
      </c>
      <c r="L4" s="121" t="str">
        <f>IFERROR(VLOOKUP(D4,DB!A:I,9,0),"")</f>
        <v>Latis</v>
      </c>
    </row>
    <row r="5" spans="1:16" ht="15" customHeight="1">
      <c r="A5" s="119"/>
      <c r="B5" s="119" t="str">
        <f>IFERROR(VLOOKUP(D5,DB!A:K,11,0),"")</f>
        <v/>
      </c>
      <c r="C5" s="120"/>
      <c r="D5" s="121"/>
      <c r="E5" s="98"/>
      <c r="F5" s="123"/>
      <c r="G5" s="124">
        <f ca="1">IFERROR(NOW()-F5,"")</f>
        <v>45955.853069791665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45955.853069791665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45955.853069791665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45955.853069791665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45955.853069791665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45955.853069791665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45955.853069791665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45955.853069791665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45955.853069791665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45955.853069791665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45955.853069791665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45955.853069791665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45955.853069791665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45955.853069791665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45955.853069791665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45955.853069791665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45955.853069791665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45955.853069791665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45955.853069791665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45955.853069791665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45955.853069791665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45955.853069791665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45955.853069791665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45955.853069791665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45955.853069791665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45955.853069791665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45955.853069791665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45955.853069791665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45955.853069791665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45955.853069791665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45955.853069791665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45955.853069791665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45955.853069791665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45955.853069791665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45955.853069791665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45955.853069791665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45955.853069791665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45955.853069791665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45955.853069791665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45955.853069791665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45955.853069791665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45955.853069791665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45955.853069791665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45955.853069791665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45955.853069791665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45955.853069791665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45955.853069791665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45955.853069791665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45955.853069791665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45955.853069791665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45955.853069791665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45955.853069791665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45955.853069791665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45955.853069791665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45955.853069791665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45955.853069791665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45955.853069791665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45955.853069791665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45955.853069791665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45955.853069791665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45955.853069791665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45955.853069791665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45955.853069791665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45955.853069791665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45955.853069791665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45955.853069791665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45955.853069791665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45955.853069791665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45955.853069791665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45955.853069791665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45955.853069791665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45955.853069791665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45955.853069791665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45955.853069791665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45955.853069791665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45955.853069791665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45955.853069791665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45955.853069791665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45955.853069791665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45955.853069791665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45955.853069791665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45955.853069791665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45955.853069791665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45955.853069791665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45955.853069791665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45955.853069791665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45955.853069791665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45955.853069791665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45955.853069791665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45955.853069791665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45955.853069791665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45955.853069791665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45955.853069791665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45955.853069791665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45955.853069791665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45955.853069791665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45955.853069791665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45955.853069791665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45955.853069791665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45955.853069791665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45955.853069791665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45955.853069791665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45955.853069791665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45955.853069791665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45955.853069791665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45955.853069791665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45955.853069791665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45955.853069791665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45955.853069791665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45955.853069791665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45955.853069791665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45955.853069791665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45955.853069791665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45955.853069791665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45955.853069791665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45955.853069791665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45955.853069791665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45955.853069791665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45955.853069791665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45955.853069791665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45955.853069791665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45955.853069791665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45955.853069791665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45955.853069791665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45955.853069791665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45955.853069791665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45955.853069791665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45955.853069791665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45955.853069791665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45955.853069791665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45955.853069791665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45955.853069791665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45955.853069791665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45955.853069791665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45955.853069791665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45955.853069791665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45955.853069791665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45955.853069791665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45955.853069791665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45955.853069791665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45955.853069791665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45955.853069791665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45955.853069791665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45955.853069791665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45955.853069791665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45955.853069791665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45955.853069791665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45955.853069791665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45955.853069791665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45955.853069791665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45955.853069791665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45955.853069791665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45955.853069791665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45955.853069791665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45955.853069791665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45955.853069791665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45955.853069791665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45955.853069791665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45955.853069791665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45955.853069791665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45955.853069791665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45955.853069791665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45955.853069791665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45955.853069791665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45955.853069791665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45955.853069791665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45955.853069791665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45955.853069791665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45955.853069791665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45955.853069791665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45955.853069791665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45955.853069791665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45955.853069791665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45955.853069791665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45955.853069791665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45955.853069791665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45955.853069791665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45955.853069791665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45955.853069791665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45955.853069791665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45955.853069791665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45955.853069791665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45955.853069791665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45955.853069791665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45955.853069791665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45955.853069791665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45955.853069791665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45955.853069791665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45955.853069791665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45955.853069791665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45955.853069791665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45955.853069791665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45955.853069791665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45955.853069791665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45955.853069791665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45955.853069791665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45955.853069791665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45955.853069791665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45955.853069791665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45955.853069791665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45955.853069791665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45955.853069791665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45955.853069791665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45955.853069791665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45955.853069791665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45955.853069791665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45955.853069791665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45955.853069791665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45955.853069791665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45955.853069791665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45955.853069791665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45955.853069791665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45955.853069791665</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45955.853069791665</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45955.853069791665</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45955.853069791665</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45955.853069791665</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64.021009606476582</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29.664192476848257</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7.1919586805524887</v>
      </c>
      <c r="H4" s="153">
        <v>45948.661111111112</v>
      </c>
      <c r="I4" s="152" t="str">
        <f>IFERROR(VLOOKUP(D4,DB!A:F,6,0),"")</f>
        <v>SCECO</v>
      </c>
      <c r="J4" s="152" t="str">
        <f>IFERROR(VLOOKUP(D4,DB!A:G,7,0),"")</f>
        <v>Dead</v>
      </c>
      <c r="K4" s="152" t="s">
        <v>39098</v>
      </c>
      <c r="L4" s="152" t="str">
        <f>IFERROR(VLOOKUP(D4,DB!A:I,9,0),"")</f>
        <v>Latis</v>
      </c>
    </row>
    <row r="5" spans="1:13" ht="15">
      <c r="A5" s="152"/>
      <c r="B5" s="152" t="str">
        <f>IFERROR(VLOOKUP(D5,DB!A:K,11,0),"")</f>
        <v/>
      </c>
      <c r="C5" s="152"/>
      <c r="D5" s="152"/>
      <c r="E5" s="152"/>
      <c r="F5" s="153"/>
      <c r="G5" s="154">
        <f ca="1">IFERROR(NOW()-F5,"")</f>
        <v>45955.853069791665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45955.853069791665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45955.853069791665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45955.853069791665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45955.853069791665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45955.853069791665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45955.853069791665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45955.853069791665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45955.853069791665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45955.853069791665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45955.853069791665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45955.853069791665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45955.853069791665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45955.853069791665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45955.853069791665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45955.853069791665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45955.853069791665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45955.853069791665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45955.853069791665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45955.853069791665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45955.853069791665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45955.853069791665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45955.853069791665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45955.853069791665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45955.853069791665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45955.853069791665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45955.853069791665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45955.853069791665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45955.853069791665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45955.853069791665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45955.853069791665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45955.853069791665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45955.853069791665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45955.853069791665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45955.853069791665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45955.853069791665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45955.853069791665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45955.853069791665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45955.853069791665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45955.853069791665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45955.853069791665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45955.853069791665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45955.853069791665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45955.853069791665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45955.853069791665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45955.853069791665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45955.853069791665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45955.853069791665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45955.853069791665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45955.853069791665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45955.853069791665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45955.853069791665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45955.853069791665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45955.853069791665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45955.853069791665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45955.853069791665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45955.853069791665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45955.853069791665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45955.853069791665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45955.853069791665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45955.853069791665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45955.853069791665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45955.853069791665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45955.853069791665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45955.853069791665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45955.853069791665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45955.853069791665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45955.853069791665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45955.853069791665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45955.853069791665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45955.853069791665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45955.853069791665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45955.853069791665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45955.853069791665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45955.853069791665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45955.853069791665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45955.853069791665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45955.853069791665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45955.853069791665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45955.853069791665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45955.853069791665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45955.853069791665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45955.853069791665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45955.853069791665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45955.853069791665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45955.853069791665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45955.853069791665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45955.853069791665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45955.853069791665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45955.853069791665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45955.853069791665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45955.853069791665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45955.853069791665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45955.853069791665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45955.853069791665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45955.853069791665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45955.853069791665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45955.853069791665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45955.853069791665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45955.853069791665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45955.853069791665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45955.853069791665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45955.853069791665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45955.853069791665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45955.853069791665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45955.853069791665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45955.853069791665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45955.853069791665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45955.853069791665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45955.853069791665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45955.853069791665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45955.853069791665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45955.853069791665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45955.853069791665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45955.853069791665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45955.853069791665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45955.853069791665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45955.853069791665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45955.853069791665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45955.853069791665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45955.853069791665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45955.853069791665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45955.853069791665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45955.853069791665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45955.853069791665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45955.853069791665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45955.853069791665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45955.853069791665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45955.853069791665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45955.853069791665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45955.853069791665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45955.853069791665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45955.853069791665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45955.853069791665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45955.853069791665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45955.853069791665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45955.853069791665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45955.853069791665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45955.853069791665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45955.853069791665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45955.853069791665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45955.853069791665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45955.853069791665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45955.853069791665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45955.853069791665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45955.853069791665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45955.853069791665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45955.853069791665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45955.853069791665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45955.853069791665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45955.853069791665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45955.853069791665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45955.853069791665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45955.853069791665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45955.853069791665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45955.853069791665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45955.853069791665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45955.853069791665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45955.853069791665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45955.853069791665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45955.853069791665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45955.853069791665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45955.853069791665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45955.853069791665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45955.853069791665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45955.853069791665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45955.853069791665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45955.853069791665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45955.853069791665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45955.853069791665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45955.853069791665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45955.853069791665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45955.853069791665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45955.853069791665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45955.853069791665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45955.853069791665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45955.853069791665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45955.853069791665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45955.853069791665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45955.853069791665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45955.853069791665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45955.853069791665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45955.853069791665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45955.853069791665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45955.853069791665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45955.853069791665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45955.853069791665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45955.853069791665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45955.853069791665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45955.853069791665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45955.853069791665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45955.853069791665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45955.853069791665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45955.853069791665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45955.853069791665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45955.853069791665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45955.853069791665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45955.853069791665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45955.853069791665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45955.853069791665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45955.853069791665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45955.853069791665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45955.853069791665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45955.853069791665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45955.853069791665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45955.853069791665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45955.853069791665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45955.853069791665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45955.853069791665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45955.853069791665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45955.853069791665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45955.853069791665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45955.853069791665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45955.853069791665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45955.853069791665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45955.853069791665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45955.853069791665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45955.853069791665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45955.853069791665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45955.853069791665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45955.853069791665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45955.853069791665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45955.853069791665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45955.853069791665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45955.853069791665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45955.853069791665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45955.853069791665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45955.853069791665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45955.853069791665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45955.853069791665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45955.853069791665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45955.853069791665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45955.853069791665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45955.853069791665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45955.853069791665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45955.853069791665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45955.853069791665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45955.853069791665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45955.853069791665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45955.853069791665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45955.853069791665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45955.853069791665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45955.853069791665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45955.853069791665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45955.853069791665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45955.853069791665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45955.853069791665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45955.853069791665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45955.853069791665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45955.853069791665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45955.853069791665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45955.853069791665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45955.853069791665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45955.853069791665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45955.853069791665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45955.853069791665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45955.853069791665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45955.853069791665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45955.853069791665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45955.853069791665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45955.853069791665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45955.853069791665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45955.853069791665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45955.853069791665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45955.853069791665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45955.853069791665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45955.853069791665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45955.853069791665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45955.853069791665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45955.853069791665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45955.853069791665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45955.853069791665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45955.853069791665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45955.853069791665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45955.853069791665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45955.853069791665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45955.853069791665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45955.853069791665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45955.853069791665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45955.853069791665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45955.853069791665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45955.853069791665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45955.853069791665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45955.853069791665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45955.853069791665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45955.853069791665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45955.853069791665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45955.853069791665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45955.853069791665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45955.853069791665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45955.853069791665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45955.853069791665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45955.853069791665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45955.853069791665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45955.853069791665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45955.853069791665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45955.853069791665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45955.853069791665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45955.853069791665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45955.853069791665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45955.853069791665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45955.853069791665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45955.853069791665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45955.853069791665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45955.853069791665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45955.853069791665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45955.853069791665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45955.853069791665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45955.853069791665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45955.853069791665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45955.853069791665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45955.853069791665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45955.853069791665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45955.853069791665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45955.853069791665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45955.853069791665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45955.853069791665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45955.853069791665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45955.853069791665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45955.853069791665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45955.853069791665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45955.853069791665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45955.853069791665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45955.853069791665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45955.853069791665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45955.853069791665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45955.853069791665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45955.853069791665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45955.853069791665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45955.853069791665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45955.853069791665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45955.853069791665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45955.853069791665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45955.853069791665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45955.853069791665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45955.853069791665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45955.853069791665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45955.853069791665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45955.853069791665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45955.853069791665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45955.853069791665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45955.853069791665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45955.853069791665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45955.853069791665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45955.853069791665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45955.853069791665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45955.853069791665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45955.853069791665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45955.853069791665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45955.853069791665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45955.853069791665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45955.853069791665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45955.853069791665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45955.853069791665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45955.853069791665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45955.853069791665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45955.853069791665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45955.853069791665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45955.853069791665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45955.853069791665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45955.853069791665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45955.853069791665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45955.853069791665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45955.853069791665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45955.853069791665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45955.853069791665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45955.853069791665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45955.853069791665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45955.853069791665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45955.853069791665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45955.853069791665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45955.853069791665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45955.853069791665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45955.853069791665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45955.853069791665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45955.853069791665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45955.853069791665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45955.853069791665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45955.853069791665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45955.853069791665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45955.853069791665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45955.853069791665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45955.853069791665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45955.853069791665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45955.853069791665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45955.853069791665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45955.853069791665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45955.853069791665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45955.853069791665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45955.853069791665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45955.853069791665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45955.853069791665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45955.853069791665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45955.853069791665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45955.853069791665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45955.853069791665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45955.853069791665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45955.853069791665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45955.853069791665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45955.853069791665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45955.853069791665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45955.853069791665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45955.853069791665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45955.853069791665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45955.853069791665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45955.853069791665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45955.853069791665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45955.853069791665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45955.853069791665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45955.853069791665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45955.853069791665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45955.853069791665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45955.853069791665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45955.853069791665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45955.853069791665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45955.853069791665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45955.853069791665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45955.853069791665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45955.853069791665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45955.853069791665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45955.853069791665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45955.853069791665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45955.853069791665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45955.853069791665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45955.853069791665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45955.853069791665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45955.853069791665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45955.853069791665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45955.853069791665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45955.853069791665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45955.853069791665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45955.853069791665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45955.853069791665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45955.853069791665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45955.853069791665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45955.853069791665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45955.853069791665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45955.853069791665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45955.853069791665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45955.853069791665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45955.853069791665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45955.853069791665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45955.853069791665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45955.853069791665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45955.853069791665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45955.853069791665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45955.853069791665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45955.853069791665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45955.853069791665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45955.853069791665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45955.853069791665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45955.853069791665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45955.853069791665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45955.853069791665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45955.853069791665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45955.853069791665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45955.853069791665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45955.853069791665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45955.853069791665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45955.853069791665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45955.853069791665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45955.853069791665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45955.853069791665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45955.853069791665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45955.853069791665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45955.853069791665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45955.853069791665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45955.853069791665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45955.853069791665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45955.853069791665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45955.853069791665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45955.853069791665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45955.853069791665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45955.853069791665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45955.853069791665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45955.853069791665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45955.853069791665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45955.853069791665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45955.853069791665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45955.853069791665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45955.853069791665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45955.853069791665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45955.853069791665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45955.853069791665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45955.853069791665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45955.853069791665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45955.853069791665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45955.853069791665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45955.853069791665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45955.853069791665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45955.853069791665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45955.853069791665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45955.853069791665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45955.853069791665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45955.853069791665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45955.853069791665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45955.853069791665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45955.853069791665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45955.853069791665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45955.853069791665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45955.853069791665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45955.853069791665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45955.853069791665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45955.853069791665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45955.853069791665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45955.853069791665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45955.853069791665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45955.853069791665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45955.853069791665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45955.853069791665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45955.853069791665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45955.853069791665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45955.853069791665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45955.853069791665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45955.853069791665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45955.853069791665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45955.853069791665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45955.853069791665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45955.853069791665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45955.853069791665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45955.853069791665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45955.853069791665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45955.853069791665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45955.853069791665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45955.853069791665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45955.853069791665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45955.853069791665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45955.853069791665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45955.853069791665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45955.853069791665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45955.853069791665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45955.853069791665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45955.853069791665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45955.853069791665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45955.853069791665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45955.853069791665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45955.853069791665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45955.853069791665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45955.853069791665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45955.853069791665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45955.853069791665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45955.853069791665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45955.853069791665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45955.853069791665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45955.853069791665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45955.853069791665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45955.853069791665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45955.853069791665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45955.853069791665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45955.853069791665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45955.853069791665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45955.853069791665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45955.853069791665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45955.853069791665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45955.853069791665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45955.853069791665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45955.853069791665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45955.853069791665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45955.853069791665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45955.853069791665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45955.853069791665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45955.853069791665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45955.853069791665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45955.853069791665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45955.853069791665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45955.853069791665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45955.853069791665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45955.853069791665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45955.853069791665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45955.853069791665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45955.853069791665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45955.853069791665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45955.853069791665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45955.853069791665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45955.853069791665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45955.853069791665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45955.853069791665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45955.853069791665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45955.853069791665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45955.853069791665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45955.853069791665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45955.853069791665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45955.853069791665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45955.853069791665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45955.853069791665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45955.853069791665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45955.853069791665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45955.853069791665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45955.853069791665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45955.853069791665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45955.853069791665</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45955.853069791665</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45955.853069791665</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2025-10-25T17:30:38Z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