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52" documentId="120_S{2AC9BD13-BADA-5192-A53E-5A8FF88502F6}" xr6:coauthVersionLast="47" xr6:coauthVersionMax="47" xr10:uidLastSave="{7744E874-E80B-4F16-969F-043E50EB619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<sst xmlns="http://schemas.openxmlformats.org/spreadsheetml/2006/main" count="180306" uniqueCount="39135">
  <si>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</si>
  <si>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</si>
  <si>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</si>
  <si>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</si>
  <si>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</si>
  <si>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</si>
  <si>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</si>
  <si>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</si>
  <si>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</si>
  <si>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</si>
  <si>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</si>
  <si>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</si>
  <si>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</si>
  <si>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</si>
  <si>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</si>
  <si>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</si>
  <si>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</si>
  <si>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</si>
  <si>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</si>
  <si>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</si>
  <si>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</si>
  <si>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</si>
  <si>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</si>
  <si>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</si>
  <si>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</si>
  <si>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</si>
  <si>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</si>
  <si>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</si>
  <si>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</si>
  <si>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</si>
  <si>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</si>
  <si>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</si>
  <si>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</si>
  <si>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</si>
  <si>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</si>
  <si>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</si>
  <si>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</si>
  <si>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</si>
  <si>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</si>
  <si>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</si>
  <si>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</si>
  <si>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</si>
  <si>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</si>
  <si>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</si>
  <si>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</si>
  <si>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</si>
  <si>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</si>
  <si>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</si>
  <si>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</si>
  <si>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</si>
  <si>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</si>
  <si>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</si>
  <si>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</si>
  <si>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</si>
  <si>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</si>
  <si>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</si>
  <si>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</si>
  <si>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</si>
  <si>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</si>
  <si>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</si>
  <si>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</si>
  <si>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</si>
  <si>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</si>
  <si>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</si>
  <si>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</si>
  <si>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</si>
  <si>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</si>
  <si>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</si>
  <si>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</si>
  <si>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</si>
  <si>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</si>
  <si>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</si>
  <si>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</si>
  <si>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</si>
  <si>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</si>
  <si>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</si>
  <si>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</si>
  <si>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</si>
  <si>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</si>
  <si>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</si>
  <si>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</si>
  <si>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</si>
  <si>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</si>
  <si>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</si>
  <si>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</si>
  <si>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</si>
  <si>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</si>
  <si>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</si>
  <si>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</si>
  <si>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</si>
  <si>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</si>
  <si>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</si>
  <si>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</si>
  <si>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</si>
  <si>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</si>
  <si>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</si>
  <si>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</si>
  <si>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</si>
  <si>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</si>
  <si>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</si>
  <si>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</si>
  <si>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</si>
  <si>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</si>
  <si>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</si>
  <si>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</si>
  <si>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</si>
  <si>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</si>
  <si>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</si>
  <si>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</si>
  <si>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</si>
  <si>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</si>
  <si>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</si>
  <si>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</si>
  <si>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</si>
  <si>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</si>
  <si>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</si>
  <si>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</si>
  <si>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</si>
  <si>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</si>
  <si>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</si>
  <si>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</si>
  <si>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</si>
  <si>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</si>
  <si>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</si>
  <si>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</si>
  <si>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</si>
  <si>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</si>
  <si>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</si>
  <si>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</si>
  <si>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</si>
  <si>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</si>
  <si>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</si>
  <si>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</si>
  <si>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</si>
  <si>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</si>
  <si>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</si>
  <si>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</si>
  <si>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</si>
  <si>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</si>
  <si>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</si>
  <si>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</si>
  <si>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</si>
  <si>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</si>
  <si>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</si>
  <si>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</si>
  <si>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</si>
  <si>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</si>
  <si>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</si>
  <si>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</si>
  <si>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</si>
  <si>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</si>
  <si>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</si>
  <si>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</si>
  <si>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</si>
  <si>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</si>
  <si>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</si>
  <si>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</si>
  <si>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</si>
  <si>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</si>
  <si>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</si>
  <si>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</si>
  <si>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</si>
  <si>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</si>
  <si>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</si>
  <si>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</si>
  <si>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</si>
  <si>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</si>
  <si>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</si>
  <si>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</si>
  <si>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</si>
  <si>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</si>
  <si>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</si>
  <si>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</si>
  <si>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</si>
  <si>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</si>
  <si>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</si>
  <si>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</si>
  <si>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</si>
  <si>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</si>
  <si>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</si>
  <si>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</si>
  <si>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</si>
  <si>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</si>
  <si>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</si>
  <si>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</si>
  <si>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</si>
  <si>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</si>
  <si>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</si>
  <si>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</si>
  <si>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</si>
  <si>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</si>
  <si>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</si>
  <si>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</si>
  <si>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</si>
  <si>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</si>
  <si>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</si>
  <si>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</si>
  <si>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</si>
  <si>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</si>
  <si>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</si>
  <si>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</si>
  <si>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</si>
  <si>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</si>
  <si>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</si>
  <si>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</si>
  <si>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</si>
  <si>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</si>
  <si>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</si>
  <si>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</si>
  <si>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</si>
  <si>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</si>
  <si>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</si>
  <si>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</si>
  <si>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</si>
  <si>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</si>
  <si>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</si>
  <si>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</si>
  <si>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</si>
  <si>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</si>
  <si>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</si>
  <si>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</si>
  <si>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</si>
  <si>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</si>
  <si>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</si>
  <si>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</si>
  <si>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</si>
  <si>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</si>
  <si>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</si>
  <si>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</si>
  <si>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</si>
  <si>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</si>
  <si>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</si>
  <si>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</si>
  <si>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</si>
  <si>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</si>
  <si>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</si>
  <si>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</si>
  <si>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</si>
  <si>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</si>
  <si>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</si>
  <si>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</si>
  <si>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</si>
  <si>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</si>
  <si>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</si>
  <si>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</si>
  <si>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</si>
  <si>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</si>
  <si>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</si>
  <si>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</si>
  <si>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</si>
  <si>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</si>
  <si>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</si>
  <si>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</si>
  <si>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</si>
  <si>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</si>
  <si>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</si>
  <si>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</si>
  <si>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</si>
  <si>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</si>
  <si>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</si>
  <si>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</si>
  <si>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</si>
  <si>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</si>
  <si>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</si>
  <si>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</si>
  <si>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</si>
  <si>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</si>
  <si>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</si>
  <si>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</si>
  <si>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</si>
  <si>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</si>
  <si>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</si>
  <si>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</si>
  <si>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</si>
  <si>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</si>
  <si>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</si>
  <si>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</si>
  <si>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</si>
  <si>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</si>
  <si>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</si>
  <si>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</si>
  <si>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</si>
  <si>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</si>
  <si>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</si>
  <si>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</si>
  <si>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</si>
  <si>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</si>
  <si>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</si>
  <si>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</si>
  <si>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</si>
  <si>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</si>
  <si>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</si>
  <si>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</si>
  <si>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</si>
  <si>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</si>
  <si>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</si>
  <si>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</si>
  <si>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</si>
  <si>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</si>
  <si>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</si>
  <si>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</si>
  <si>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</si>
  <si>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</si>
  <si>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</si>
  <si>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</si>
  <si>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</si>
  <si>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</si>
  <si>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</si>
  <si>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</si>
  <si>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</si>
  <si>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</si>
  <si>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</si>
  <si>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</si>
  <si>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</si>
  <si>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</si>
  <si>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</si>
  <si>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</si>
  <si>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</si>
  <si>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</si>
  <si>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</si>
  <si>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</si>
  <si>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</si>
  <si>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</si>
  <si>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</si>
  <si>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</si>
  <si>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</si>
  <si>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</si>
  <si>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</si>
  <si>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</si>
  <si>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</si>
  <si>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</si>
  <si>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</si>
  <si>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</si>
  <si>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</si>
  <si>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</si>
  <si>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</si>
  <si>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</si>
  <si>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</si>
  <si>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</si>
  <si>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</si>
  <si>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</si>
  <si>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</si>
  <si>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</si>
  <si>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</si>
  <si>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</si>
  <si>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</si>
  <si>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</si>
  <si>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</si>
  <si>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</si>
  <si>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</si>
  <si>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</si>
  <si>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</si>
  <si>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</si>
  <si>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</si>
  <si>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</si>
  <si>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</si>
  <si>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</si>
  <si>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</si>
  <si>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</si>
  <si>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</si>
  <si>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</si>
  <si>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</si>
  <si>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</si>
  <si>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</si>
  <si>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</si>
  <si>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</si>
  <si>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</si>
  <si>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</si>
  <si>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</si>
  <si>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</si>
  <si>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</si>
  <si>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</si>
  <si>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</si>
  <si>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</si>
  <si>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</si>
  <si>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</si>
  <si>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</si>
  <si>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</si>
  <si>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</si>
  <si>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</si>
  <si>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</si>
  <si>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</si>
  <si>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</si>
  <si>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</si>
  <si>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</si>
  <si>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</si>
  <si>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</si>
  <si>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</si>
  <si>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</si>
  <si>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</si>
  <si>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</si>
  <si>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</si>
  <si>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</si>
  <si>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</si>
  <si>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</si>
  <si>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</si>
  <si>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</si>
  <si>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</si>
  <si>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</si>
  <si>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</si>
  <si>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</si>
  <si>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</si>
  <si>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</si>
  <si>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</si>
  <si>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</si>
  <si>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</si>
  <si>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</si>
  <si>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</si>
  <si>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</si>
  <si>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</si>
  <si>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</si>
  <si>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</si>
  <si>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</si>
  <si>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</si>
  <si>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</si>
  <si>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</si>
  <si>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</si>
  <si>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</si>
  <si>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</si>
  <si>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</si>
  <si>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</si>
  <si>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</si>
  <si>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</si>
  <si>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</si>
  <si>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</si>
  <si>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</si>
  <si>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</si>
  <si>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</si>
  <si>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</si>
  <si>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</si>
  <si>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</si>
  <si>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</si>
  <si>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</si>
  <si>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</si>
  <si>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</si>
  <si>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</si>
  <si>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</si>
  <si>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</si>
  <si>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</si>
  <si>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</si>
  <si>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</si>
  <si>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</si>
  <si>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</si>
  <si>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</si>
  <si>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</si>
  <si>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</si>
  <si>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</si>
  <si>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</si>
  <si>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</si>
  <si>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</si>
  <si>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</si>
  <si>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</si>
  <si>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</si>
  <si>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</si>
  <si>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</si>
  <si>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</si>
  <si>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</si>
  <si>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</si>
  <si>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</si>
  <si>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</si>
  <si>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</si>
  <si>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</si>
  <si>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</si>
  <si>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</si>
  <si>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</si>
  <si>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</si>
  <si>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</si>
  <si>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</si>
  <si>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</si>
  <si>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</si>
  <si>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</si>
  <si>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</si>
  <si>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</si>
  <si>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</si>
  <si>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</si>
  <si>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</si>
  <si>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</si>
  <si>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</si>
  <si>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</si>
  <si>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</si>
  <si>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</si>
  <si>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</si>
  <si>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</si>
  <si>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</si>
  <si>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</si>
  <si>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</si>
  <si>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</si>
  <si>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</si>
  <si>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</si>
  <si>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</si>
  <si>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</si>
  <si>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</si>
  <si>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</si>
  <si>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</si>
  <si>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</si>
  <si>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</si>
  <si>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</si>
  <si>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</si>
  <si>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</si>
  <si>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</si>
  <si>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</si>
  <si>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</si>
  <si>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</si>
  <si>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</si>
  <si>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</si>
  <si>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</si>
  <si>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</si>
  <si>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</si>
  <si>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</si>
  <si>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</si>
  <si>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</si>
  <si>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</si>
  <si>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</si>
  <si>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</si>
  <si>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</si>
  <si>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</si>
  <si>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</si>
  <si>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</si>
  <si>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</si>
  <si>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</si>
  <si>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</si>
  <si>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</si>
  <si>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</si>
  <si>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</si>
  <si>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</si>
  <si>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</si>
  <si>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</si>
  <si>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</si>
  <si>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</si>
  <si>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</si>
  <si>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</si>
  <si>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</si>
  <si>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</si>
  <si>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</si>
  <si>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</si>
  <si>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</si>
  <si>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</si>
  <si>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</si>
  <si>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</si>
  <si>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</si>
  <si>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</si>
  <si>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</si>
  <si>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</si>
  <si>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</si>
  <si>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</si>
  <si>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</si>
  <si>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</si>
  <si>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</si>
  <si>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</si>
  <si>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</si>
  <si>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</si>
  <si>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</si>
  <si>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</si>
  <si>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</si>
  <si>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</si>
  <si>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</si>
  <si>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</si>
  <si>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</si>
  <si>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</si>
  <si>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</si>
  <si>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</si>
  <si>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</si>
  <si>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</si>
  <si>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</si>
  <si>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</si>
  <si>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</si>
  <si>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</si>
  <si>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</si>
  <si>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</si>
  <si>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</si>
  <si>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</si>
  <si>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</si>
  <si>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</si>
  <si>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</si>
  <si>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</si>
  <si>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</si>
  <si>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</si>
  <si>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</si>
  <si>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</si>
  <si>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</si>
  <si>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</si>
  <si>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</si>
  <si>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</si>
  <si>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</si>
  <si>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</si>
  <si>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</si>
  <si>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</si>
  <si>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</si>
  <si>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</si>
  <si>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</si>
  <si>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</si>
  <si>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</si>
  <si>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</si>
  <si>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</si>
  <si>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</si>
  <si>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</si>
  <si>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</si>
  <si>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</si>
  <si>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</si>
  <si>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</si>
  <si>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</si>
  <si>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</si>
  <si>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</si>
  <si>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</si>
  <si>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</si>
  <si>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</si>
  <si>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</si>
  <si>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</si>
  <si>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</si>
  <si>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</si>
  <si>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</si>
  <si>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</si>
  <si>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</si>
  <si>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</si>
  <si>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</si>
  <si>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</si>
  <si>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</si>
  <si>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</si>
  <si>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</si>
  <si>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</si>
  <si>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</si>
  <si>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</si>
  <si>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</si>
  <si>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</si>
  <si>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</si>
  <si>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</si>
  <si>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</si>
  <si>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</si>
  <si>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</si>
  <si>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</si>
  <si>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</si>
  <si>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</si>
  <si>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</si>
  <si>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</si>
  <si>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</si>
  <si>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</si>
  <si>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</si>
  <si>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</si>
  <si>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</si>
  <si>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</si>
  <si>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</si>
  <si>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</si>
  <si>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</si>
  <si>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</si>
  <si>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</si>
  <si>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</si>
  <si>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</si>
  <si>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</si>
  <si>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</si>
  <si>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</si>
  <si>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</si>
  <si>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</si>
  <si>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</si>
  <si>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</si>
  <si>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</si>
  <si>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</si>
  <si>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</si>
  <si>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</si>
  <si>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</si>
  <si>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</si>
  <si>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</si>
  <si>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</si>
  <si>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</si>
  <si>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</si>
  <si>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</si>
  <si>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</si>
  <si>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</si>
  <si>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</si>
  <si>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</si>
  <si>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</si>
  <si>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</si>
  <si>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</si>
  <si>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</si>
  <si>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</si>
  <si>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</si>
  <si>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</si>
  <si>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</si>
  <si>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</si>
  <si>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</si>
  <si>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</si>
  <si>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</si>
  <si>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</si>
  <si>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</si>
  <si>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</si>
  <si>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</si>
  <si>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</si>
  <si>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</si>
  <si>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</si>
  <si>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</si>
  <si>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</si>
  <si>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</si>
  <si>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</si>
  <si>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</si>
  <si>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</si>
  <si>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</si>
  <si>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</si>
  <si>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</si>
  <si>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</si>
  <si>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</si>
  <si>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</si>
  <si>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</si>
  <si>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</si>
  <si>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</si>
  <si>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</si>
  <si>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</si>
  <si>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</si>
  <si>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</si>
  <si>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</si>
  <si>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</si>
  <si>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</si>
  <si>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</si>
  <si>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</si>
  <si>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</si>
  <si>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</si>
  <si>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</si>
  <si>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</si>
  <si>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</si>
  <si>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</si>
  <si>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</si>
  <si>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</si>
  <si>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</si>
  <si>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</si>
  <si>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</si>
  <si>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</si>
  <si>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</si>
  <si>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</si>
  <si>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</si>
  <si>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</si>
  <si>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</si>
  <si>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</si>
  <si>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</si>
  <si>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</si>
  <si>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</si>
  <si>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</si>
  <si>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</si>
  <si>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</si>
  <si>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</si>
  <si>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</si>
  <si>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</si>
  <si>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</si>
  <si>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</si>
  <si>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</si>
  <si>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</si>
  <si>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</si>
  <si>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</si>
  <si>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</si>
  <si>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</si>
  <si>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</si>
  <si>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</si>
  <si>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</si>
  <si>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</si>
  <si>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</si>
  <si>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</si>
  <si>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</si>
  <si>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</si>
  <si>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</si>
  <si>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</si>
  <si>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</si>
  <si>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</si>
  <si>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</si>
  <si>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</si>
  <si>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</si>
  <si>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</si>
  <si>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</si>
  <si>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</si>
  <si>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</si>
  <si>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</si>
  <si>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</si>
  <si>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</si>
  <si>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</si>
  <si>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</si>
  <si>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</si>
  <si>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</si>
  <si>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</si>
  <si>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</si>
  <si>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</si>
  <si>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</si>
  <si>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</si>
  <si>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</si>
  <si>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</si>
  <si>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</si>
  <si>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</si>
  <si>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</si>
  <si>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</si>
  <si>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</si>
  <si>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</si>
  <si>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</si>
  <si>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</si>
  <si>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</si>
  <si>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</si>
  <si>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</si>
  <si>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</si>
  <si>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</si>
  <si>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</si>
  <si>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</si>
  <si>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</si>
  <si>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</si>
  <si>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</si>
  <si>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</si>
  <si>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</si>
  <si>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</si>
  <si>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</si>
  <si>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</si>
  <si>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</si>
  <si>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</si>
  <si>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</si>
  <si>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</si>
  <si>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</si>
  <si>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</si>
  <si>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</si>
  <si>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</si>
  <si>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</si>
  <si>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</si>
  <si>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</si>
  <si>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</si>
  <si>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</si>
  <si>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</si>
  <si>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</si>
  <si>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</si>
  <si>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</si>
  <si>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</si>
  <si>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</si>
  <si>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</si>
  <si>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</si>
  <si>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</si>
  <si>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</si>
  <si>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</si>
  <si>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</si>
  <si>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</si>
  <si>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</si>
  <si>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</si>
  <si>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</si>
  <si>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</si>
  <si>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</si>
  <si>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</si>
  <si>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</si>
  <si>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</si>
  <si>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</si>
  <si>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</si>
  <si>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</si>
  <si>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</si>
  <si>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</si>
  <si>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</si>
  <si>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</si>
  <si>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</si>
  <si>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</si>
  <si>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</si>
  <si>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</si>
  <si>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</si>
  <si>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</si>
  <si>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</si>
  <si>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</si>
  <si>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</si>
  <si>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</si>
  <si>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</si>
  <si>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</si>
  <si>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</si>
  <si>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</si>
  <si>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</si>
  <si>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</si>
  <si>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</si>
  <si>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</si>
  <si>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</si>
  <si>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</si>
  <si>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</si>
  <si>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</si>
  <si>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</si>
  <si>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</si>
  <si>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</si>
  <si>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</si>
  <si>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</si>
  <si>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</si>
  <si>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</si>
  <si>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</si>
  <si>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</si>
  <si>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</si>
  <si>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</si>
  <si>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</si>
  <si>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</si>
  <si>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</si>
  <si>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</si>
  <si>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</si>
  <si>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</si>
  <si>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</si>
  <si>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</si>
  <si>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</si>
  <si>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</si>
  <si>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</si>
  <si>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</si>
  <si>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</si>
  <si>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</si>
  <si>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</si>
  <si>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</si>
  <si>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</si>
  <si>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</si>
  <si>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</si>
  <si>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</si>
  <si>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</si>
  <si>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</si>
  <si>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</si>
  <si>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</si>
  <si>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</si>
  <si>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</si>
  <si>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</si>
  <si>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</si>
  <si>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</si>
  <si>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</si>
  <si>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</si>
  <si>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</si>
  <si>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</si>
  <si>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</si>
  <si>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</si>
  <si>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</si>
  <si>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</si>
  <si>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</si>
  <si>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</si>
  <si>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</si>
  <si>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</si>
  <si>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</si>
  <si>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</si>
  <si>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</si>
  <si>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</si>
  <si>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</si>
  <si>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</si>
  <si>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</si>
  <si>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</si>
  <si>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</si>
  <si>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</si>
  <si>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</si>
  <si>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</si>
  <si>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</si>
  <si>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</si>
  <si>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</si>
  <si>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</si>
  <si>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</si>
  <si>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</si>
  <si>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</si>
  <si>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</si>
  <si>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</si>
  <si>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</si>
  <si>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</si>
  <si>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</si>
  <si>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</si>
  <si>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</si>
  <si>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</si>
  <si>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</si>
  <si>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</si>
  <si>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</si>
  <si>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</si>
  <si>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</si>
  <si>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</si>
  <si>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</si>
  <si>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</si>
  <si>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</si>
  <si>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</si>
  <si>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</si>
  <si>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</si>
  <si>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</si>
  <si>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</si>
  <si>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</si>
  <si>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</si>
  <si>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</si>
  <si>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</si>
  <si>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</si>
  <si>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</si>
  <si>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</si>
  <si>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</si>
  <si>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</si>
  <si>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</si>
  <si>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</si>
  <si>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</si>
  <si>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</si>
  <si>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</si>
  <si>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</si>
  <si>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</si>
  <si>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</si>
  <si>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</si>
  <si>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</si>
  <si>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</si>
  <si>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</si>
  <si>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</si>
  <si>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</si>
  <si>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</si>
  <si>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</si>
  <si>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</si>
  <si>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</si>
  <si>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</si>
  <si>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</si>
  <si>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</si>
  <si>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</si>
  <si>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</si>
  <si>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</si>
  <si>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</si>
  <si>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</si>
  <si>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</si>
  <si>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</si>
  <si>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</si>
  <si>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</si>
  <si>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</si>
  <si>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</si>
  <si>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</si>
  <si>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</si>
  <si>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</si>
  <si>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</si>
  <si>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</si>
  <si>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</si>
  <si>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</si>
  <si>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</si>
  <si>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</si>
  <si>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</si>
  <si>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</si>
  <si>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</si>
  <si>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</si>
  <si>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</si>
  <si>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</si>
  <si>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</si>
  <si>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</si>
  <si>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</si>
  <si>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</si>
  <si>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</si>
  <si>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</si>
  <si>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</si>
  <si>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</si>
  <si>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</si>
  <si>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</si>
  <si>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</si>
  <si>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</si>
  <si>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</si>
  <si>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</si>
  <si>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</si>
  <si>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</si>
  <si>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</si>
  <si>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</si>
  <si>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</si>
  <si>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</si>
  <si>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</si>
  <si>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</si>
  <si>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</si>
  <si>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</si>
  <si>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</si>
  <si>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</si>
  <si>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</si>
  <si>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</si>
  <si>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</si>
  <si>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</si>
  <si>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</si>
  <si>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</si>
  <si>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</si>
  <si>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</si>
  <si>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</si>
  <si>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</si>
  <si>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</si>
  <si>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</si>
  <si>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</si>
  <si>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</si>
  <si>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</si>
  <si>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</si>
  <si>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</si>
  <si>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</si>
  <si>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</si>
  <si>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</si>
  <si>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</si>
  <si>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</si>
  <si>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</si>
  <si>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</si>
  <si>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</si>
  <si>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</si>
  <si>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</si>
  <si>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</si>
  <si>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</si>
  <si>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</si>
  <si>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</si>
  <si>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</si>
  <si>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</si>
  <si>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</si>
  <si>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</si>
  <si>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</si>
  <si>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</si>
  <si>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</si>
  <si>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</si>
  <si>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</si>
  <si>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</si>
  <si>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</si>
  <si>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</si>
  <si>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</si>
  <si>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</si>
  <si>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</si>
  <si>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</si>
  <si>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</si>
  <si>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</si>
  <si>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</si>
  <si>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</si>
  <si>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</si>
  <si>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</si>
  <si>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</si>
  <si>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</si>
  <si>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</si>
  <si>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</si>
  <si>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</si>
  <si>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</si>
  <si>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</si>
  <si>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</si>
  <si>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</si>
  <si>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</si>
  <si>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</si>
  <si>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</si>
  <si>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</si>
  <si>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</si>
  <si>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</si>
  <si>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</si>
  <si>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</si>
  <si>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</si>
  <si>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</si>
  <si>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</si>
  <si>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</si>
  <si>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</si>
  <si>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</si>
  <si>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</si>
  <si>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</si>
  <si>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</si>
  <si>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</si>
  <si>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</si>
  <si>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</si>
  <si>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</si>
  <si>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</si>
  <si>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</si>
  <si>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</si>
  <si>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</si>
  <si>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</si>
  <si>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</si>
  <si>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</si>
  <si>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</si>
  <si>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</si>
  <si>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</si>
  <si>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</si>
  <si>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</si>
  <si>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</si>
  <si>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</si>
  <si>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</si>
  <si>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</si>
  <si>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</si>
  <si>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</si>
  <si>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</si>
  <si>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</si>
  <si>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</si>
  <si>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</si>
  <si>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</si>
  <si>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</si>
  <si>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</si>
  <si>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</si>
  <si>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</si>
  <si>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</si>
  <si>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</si>
  <si>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</si>
  <si>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</si>
  <si>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</si>
  <si>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</si>
  <si>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</si>
  <si>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</si>
  <si>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</si>
  <si>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</si>
  <si>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</si>
  <si>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</si>
  <si>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</si>
  <si>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</si>
  <si>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</si>
  <si>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</si>
  <si>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</si>
  <si>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</si>
  <si>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</si>
  <si>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</si>
  <si>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</si>
  <si>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</si>
  <si>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</si>
  <si>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</si>
  <si>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</si>
  <si>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</si>
  <si>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</si>
  <si>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</si>
  <si>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</si>
  <si>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</si>
  <si>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</si>
  <si>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</si>
  <si>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</si>
  <si>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</si>
  <si>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</si>
  <si>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</si>
  <si>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</si>
  <si>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</si>
  <si>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</si>
  <si>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</si>
  <si>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</si>
  <si>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</si>
  <si>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</si>
  <si>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</si>
  <si>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</si>
  <si>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</si>
  <si>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</si>
  <si>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</si>
  <si>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</si>
  <si>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</si>
  <si>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</si>
  <si>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</si>
  <si>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</si>
  <si>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</si>
  <si>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</si>
  <si>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</si>
  <si>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</si>
  <si>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</si>
  <si>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</si>
  <si>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</si>
  <si>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</si>
  <si>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</si>
  <si>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</si>
  <si>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</si>
  <si>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</si>
  <si>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</si>
  <si>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</si>
  <si>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</si>
  <si>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</si>
  <si>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</si>
  <si>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</si>
  <si>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</si>
  <si>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</si>
  <si>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</si>
  <si>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</si>
  <si>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</si>
  <si>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</si>
  <si>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</si>
  <si>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</si>
  <si>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</si>
  <si>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</si>
  <si>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</si>
  <si>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</si>
  <si>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</si>
  <si>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</si>
  <si>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</si>
  <si>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</si>
  <si>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</si>
  <si>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</si>
  <si>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</si>
  <si>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</si>
  <si>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</si>
  <si>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</si>
  <si>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</si>
  <si>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</si>
  <si>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</si>
  <si>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</si>
  <si>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</si>
  <si>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</si>
  <si>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</si>
  <si>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</si>
  <si>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</si>
  <si>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</si>
  <si>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</si>
  <si>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</si>
  <si>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</si>
  <si>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</si>
  <si>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</si>
  <si>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</si>
  <si>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</si>
  <si>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</si>
  <si>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</si>
  <si>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</si>
  <si>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</si>
  <si>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</si>
  <si>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</si>
  <si>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</si>
  <si>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</si>
  <si>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</si>
  <si>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</si>
  <si>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</si>
  <si>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</si>
  <si>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</si>
  <si>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</si>
  <si>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</si>
  <si>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</si>
  <si>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</si>
  <si>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</si>
  <si>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</si>
  <si>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</si>
  <si>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</si>
  <si>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</si>
  <si>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</si>
  <si>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</si>
  <si>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</si>
  <si>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</si>
  <si>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</si>
  <si>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</si>
  <si>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</si>
  <si>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</si>
  <si>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</si>
  <si>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</si>
  <si>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</si>
  <si>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</si>
  <si>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</si>
  <si>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</si>
  <si>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</si>
  <si>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</si>
  <si>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</si>
  <si>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</si>
  <si>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</si>
  <si>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</si>
  <si>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</si>
  <si>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</si>
  <si>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</si>
  <si>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</si>
  <si>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</si>
  <si>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</si>
  <si>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</si>
  <si>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</si>
  <si>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</si>
  <si>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</si>
  <si>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</si>
  <si>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</si>
  <si>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</si>
  <si>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</si>
  <si>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</si>
  <si>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</si>
  <si>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</si>
  <si>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</si>
  <si>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</si>
  <si>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</si>
  <si>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</si>
  <si>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</si>
  <si>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</si>
  <si>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</si>
  <si>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</si>
  <si>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</si>
  <si>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</si>
  <si>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</si>
  <si>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</si>
  <si>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</si>
  <si>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</si>
  <si>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</si>
  <si>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</si>
  <si>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</si>
  <si>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</si>
  <si>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</si>
  <si>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</si>
  <si>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</si>
  <si>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</si>
  <si>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</si>
  <si>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</si>
  <si>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</si>
  <si>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</si>
  <si>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</si>
  <si>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</si>
  <si>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</si>
  <si>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</si>
  <si>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</si>
  <si>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</si>
  <si>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</si>
  <si>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</si>
  <si>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</si>
  <si>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</si>
  <si>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</si>
  <si>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</si>
  <si>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</si>
  <si>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</si>
  <si>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</si>
  <si>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</si>
  <si>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</si>
  <si>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</si>
  <si>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</si>
  <si>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</si>
  <si>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</si>
  <si>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</si>
  <si>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</si>
  <si>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</si>
  <si>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</si>
  <si>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</si>
  <si>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</si>
  <si>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</si>
  <si>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</si>
  <si>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</si>
  <si>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</si>
  <si>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</si>
  <si>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</si>
  <si>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</si>
  <si>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</si>
  <si>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</si>
  <si>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</si>
  <si>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</si>
  <si>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</si>
  <si>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</si>
  <si>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</si>
  <si>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</si>
  <si>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</si>
  <si>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</si>
  <si>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</si>
  <si>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</si>
  <si>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</si>
  <si>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</si>
  <si>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</si>
  <si>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</si>
  <si>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</si>
  <si>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</si>
  <si>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</si>
  <si>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</si>
  <si>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</si>
  <si>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</si>
  <si>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</si>
  <si>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</si>
  <si>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</si>
  <si>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</si>
  <si>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</si>
  <si>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</si>
  <si>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</si>
  <si>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</si>
  <si>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</si>
  <si>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</si>
  <si>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</si>
  <si>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</si>
  <si>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</si>
  <si>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</si>
  <si>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</si>
  <si>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</si>
  <si>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</si>
  <si>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</si>
  <si>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</si>
  <si>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</si>
  <si>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</si>
  <si>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</si>
  <si>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</si>
  <si>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</si>
  <si>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</si>
  <si>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</si>
  <si>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</si>
  <si>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</si>
  <si>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</si>
  <si>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</si>
  <si>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</si>
  <si>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</si>
  <si>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</si>
  <si>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</si>
  <si>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</si>
  <si>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</si>
  <si>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</si>
  <si>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</si>
  <si>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</si>
  <si>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</si>
  <si>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</si>
  <si>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</si>
  <si>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</si>
  <si>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</si>
  <si>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</si>
  <si>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</si>
  <si>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</si>
  <si>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</si>
  <si>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</si>
  <si>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</si>
  <si>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</si>
  <si>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</si>
  <si>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</si>
  <si>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</si>
  <si>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</si>
  <si>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</si>
  <si>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</si>
  <si>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</si>
  <si>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</si>
  <si>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</si>
  <si>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</si>
  <si>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</si>
  <si>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</si>
  <si>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</si>
  <si>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</si>
  <si>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</si>
  <si>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</si>
  <si>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</si>
  <si>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</si>
  <si>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</si>
  <si>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</si>
  <si>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</si>
  <si>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</si>
  <si>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</si>
  <si>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</si>
  <si>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</si>
  <si>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</si>
  <si>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</si>
  <si>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</si>
  <si>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</si>
  <si>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</si>
  <si>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</si>
  <si>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</si>
  <si>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</si>
  <si>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</si>
  <si>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</si>
  <si>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</si>
  <si>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</si>
  <si>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</si>
  <si>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</si>
  <si>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</si>
  <si>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</si>
  <si>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</si>
  <si>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</si>
  <si>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</si>
  <si>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</si>
  <si>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</si>
  <si>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</si>
  <si>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</si>
  <si>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</si>
  <si>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</si>
  <si>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</si>
  <si>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</si>
  <si>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</si>
  <si>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</si>
  <si>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</si>
  <si>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</si>
  <si>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</si>
  <si>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</si>
  <si>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</si>
  <si>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</si>
  <si>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</si>
  <si>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</si>
  <si>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</si>
  <si>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</si>
  <si>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</si>
  <si>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</si>
  <si>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</si>
  <si>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</si>
  <si>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</si>
  <si>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</si>
  <si>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</si>
  <si>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</si>
  <si>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</si>
  <si>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</si>
  <si>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</si>
  <si>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</si>
  <si>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</si>
  <si>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</si>
  <si>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</si>
  <si>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</si>
  <si>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</si>
  <si>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</si>
  <si>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</si>
  <si>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</si>
  <si>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</si>
  <si>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</si>
  <si>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</si>
  <si>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</si>
  <si>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</si>
  <si>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</si>
  <si>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</si>
  <si>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</si>
  <si>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</si>
  <si>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</si>
  <si>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</si>
  <si>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</si>
  <si>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</si>
  <si>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</si>
  <si>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</si>
  <si>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</si>
  <si>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</si>
  <si>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</si>
  <si>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</si>
  <si>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</si>
  <si>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</si>
  <si>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</si>
  <si>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</si>
  <si>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</si>
  <si>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</si>
  <si>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</si>
  <si>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</si>
  <si>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</si>
  <si>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</si>
  <si>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</si>
  <si>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</si>
  <si>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</si>
  <si>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</si>
  <si>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</si>
  <si>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</si>
  <si>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</si>
  <si>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</si>
  <si>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</si>
  <si>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</si>
  <si>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</si>
  <si>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</si>
  <si>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</si>
  <si>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</si>
  <si>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</si>
  <si>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</si>
  <si>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</si>
  <si>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</si>
  <si>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</si>
  <si>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</si>
  <si>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</si>
  <si>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</si>
  <si>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</si>
  <si>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</si>
  <si>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</si>
  <si>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</si>
  <si>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</si>
  <si>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</si>
  <si>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</si>
  <si>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</si>
  <si>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</si>
  <si>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</si>
  <si>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</si>
  <si>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</si>
  <si>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</si>
  <si>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</si>
  <si>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</si>
  <si>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</si>
  <si>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</si>
  <si>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</si>
  <si>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</si>
  <si>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</si>
  <si>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</si>
  <si>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</si>
  <si>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</si>
  <si>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</si>
  <si>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</si>
  <si>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</si>
  <si>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</si>
  <si>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</si>
  <si>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</si>
  <si>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</si>
  <si>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</si>
  <si>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</si>
  <si>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</si>
  <si>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</si>
  <si>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</si>
  <si>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</si>
  <si>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</si>
  <si>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</si>
  <si>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</si>
  <si>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</si>
  <si>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</si>
  <si>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</si>
  <si>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</si>
  <si>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</si>
  <si>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</si>
  <si>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</si>
  <si>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</si>
  <si>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</si>
  <si>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</si>
  <si>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</si>
  <si>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</si>
  <si>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</si>
  <si>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</si>
  <si>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</si>
  <si>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</si>
  <si>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</si>
  <si>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</si>
  <si>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</si>
  <si>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</si>
  <si>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</si>
  <si>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</si>
  <si>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</si>
  <si>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</si>
  <si>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</si>
  <si>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</si>
  <si>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</si>
  <si>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</si>
  <si>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</si>
  <si>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</si>
  <si>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</si>
  <si>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</si>
  <si>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</si>
  <si>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</si>
  <si>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</si>
  <si>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</si>
  <si>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</si>
  <si>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</si>
  <si>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</si>
  <si>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</si>
  <si>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</si>
  <si>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</si>
  <si>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</si>
  <si>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</si>
  <si>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</si>
  <si>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</si>
  <si>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</si>
  <si>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</si>
  <si>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</si>
  <si>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</si>
  <si>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</si>
  <si>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</si>
  <si>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</si>
  <si>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</si>
  <si>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</si>
  <si>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</si>
  <si>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</si>
  <si>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</si>
  <si>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</si>
  <si>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</si>
  <si>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</si>
  <si>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</si>
  <si>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</si>
  <si>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</si>
  <si>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</si>
  <si>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</si>
  <si>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</si>
  <si>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</si>
  <si>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</si>
  <si>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</si>
  <si>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</si>
  <si>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</si>
  <si>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</si>
  <si>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</si>
  <si>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</si>
  <si>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</si>
  <si>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</si>
  <si>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</si>
  <si>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</si>
  <si>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</si>
  <si>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</si>
  <si>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</si>
  <si>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</si>
  <si>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</si>
  <si>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</si>
  <si>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</si>
  <si>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</si>
  <si>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</si>
  <si>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</si>
  <si>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</si>
  <si>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</si>
  <si>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</si>
  <si>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</si>
  <si>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</si>
  <si>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</si>
  <si>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</si>
  <si>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</si>
  <si>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</si>
  <si>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</si>
  <si>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</si>
  <si>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</si>
  <si>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</si>
  <si>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</si>
  <si>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</si>
  <si>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</si>
  <si>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</si>
  <si>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</si>
  <si>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</si>
  <si>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</si>
  <si>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</si>
  <si>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</si>
  <si>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</si>
  <si>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</si>
  <si>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</si>
  <si>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</si>
  <si>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</si>
  <si>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</si>
  <si>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</si>
  <si>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</si>
  <si>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</si>
  <si>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</si>
  <si>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</si>
  <si>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</si>
  <si>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</si>
  <si>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</si>
  <si>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</si>
  <si>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</si>
  <si>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</si>
  <si>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</si>
  <si>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</si>
  <si>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</si>
  <si>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</si>
  <si>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</si>
  <si>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</si>
  <si>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</si>
  <si>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</si>
  <si>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</si>
  <si>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</si>
  <si>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</si>
  <si>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</si>
  <si>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</si>
  <si>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</si>
  <si>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</si>
  <si>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</si>
  <si>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</si>
  <si>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</si>
  <si>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</si>
  <si>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</si>
  <si>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</si>
  <si>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</si>
  <si>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</si>
  <si>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</si>
  <si>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</si>
  <si>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</si>
  <si>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</si>
  <si>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</si>
  <si>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</si>
  <si>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</si>
  <si>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</si>
  <si>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</si>
  <si>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</si>
  <si>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</si>
  <si>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</si>
  <si>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</si>
  <si>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</si>
  <si>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</si>
  <si>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</si>
  <si>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</si>
  <si>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</si>
  <si>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</si>
  <si>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</si>
  <si>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</si>
  <si>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</si>
  <si>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</si>
  <si>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</si>
  <si>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</si>
  <si>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</si>
  <si>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</si>
  <si>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</si>
  <si>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</si>
  <si>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</si>
  <si>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</si>
  <si>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</si>
  <si>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</si>
  <si>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</si>
  <si>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</si>
  <si>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</si>
  <si>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</si>
  <si>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</si>
  <si>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</si>
  <si>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</si>
  <si>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</si>
  <si>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</si>
  <si>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</si>
  <si>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</si>
  <si>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</si>
  <si>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</si>
  <si>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</si>
  <si>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</si>
  <si>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</si>
  <si>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</si>
  <si>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</si>
  <si>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</si>
  <si>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</si>
  <si>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</si>
  <si>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</si>
  <si>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</si>
  <si>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</si>
  <si>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</si>
  <si>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</si>
  <si>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</si>
  <si>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</si>
  <si>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</si>
  <si>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</si>
  <si>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</si>
  <si>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</si>
  <si>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</si>
  <si>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</si>
  <si>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</si>
  <si>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</si>
  <si>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</si>
  <si>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</si>
  <si>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</si>
  <si>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</si>
  <si>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</si>
  <si>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</si>
  <si>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</si>
  <si>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</si>
  <si>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</si>
  <si>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</si>
  <si>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</si>
  <si>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</si>
  <si>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</si>
  <si>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</si>
  <si>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</si>
  <si>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</si>
  <si>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</si>
  <si>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</si>
  <si>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</si>
  <si>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</si>
  <si>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</si>
  <si>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</si>
  <si>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</si>
  <si>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</si>
  <si>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</si>
  <si>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</si>
  <si>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</si>
  <si>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</si>
  <si>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</si>
  <si>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</si>
  <si>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</si>
  <si>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</si>
  <si>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</si>
  <si>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</si>
  <si>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</si>
  <si>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</si>
  <si>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</si>
  <si>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</si>
  <si>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</si>
  <si>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</si>
  <si>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</si>
  <si>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</si>
  <si>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</si>
  <si>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</si>
  <si>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</si>
  <si>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</si>
  <si>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</si>
  <si>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</si>
  <si>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</si>
  <si>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</si>
  <si>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</si>
  <si>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</si>
  <si>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</si>
  <si>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</si>
  <si>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</si>
  <si>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</si>
  <si>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</si>
  <si>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</si>
  <si>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</si>
  <si>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</si>
  <si>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</si>
  <si>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</si>
  <si>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</si>
  <si>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</si>
  <si>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</si>
  <si>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</si>
  <si>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</si>
  <si>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</si>
  <si>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</si>
  <si>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</si>
  <si>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</si>
  <si>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</si>
  <si>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</si>
  <si>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</si>
  <si>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</si>
  <si>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</si>
  <si>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</si>
  <si>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</si>
  <si>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</si>
  <si>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</si>
  <si>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</si>
  <si>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</si>
  <si>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</si>
  <si>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</si>
  <si>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</si>
  <si>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</si>
  <si>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</si>
  <si>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</si>
  <si>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</si>
  <si>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</si>
  <si>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</si>
  <si>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</si>
  <si>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</si>
  <si>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</si>
  <si>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</si>
  <si>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</si>
  <si>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</si>
  <si>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</si>
  <si>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</si>
  <si>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</si>
  <si>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</si>
  <si>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</si>
  <si>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</si>
  <si>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</si>
  <si>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</si>
  <si>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</si>
  <si>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</si>
  <si>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</si>
  <si>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</si>
  <si>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</si>
  <si>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</si>
  <si>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</si>
  <si>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</si>
  <si>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</si>
  <si>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</si>
  <si>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</si>
  <si>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</si>
  <si>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</si>
  <si>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</si>
  <si>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</si>
  <si>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</si>
  <si>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</si>
  <si>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</si>
  <si>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</si>
  <si>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</si>
  <si>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</si>
  <si>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</si>
  <si>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</si>
  <si>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</si>
  <si>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</si>
  <si>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</si>
  <si>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</si>
  <si>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</si>
  <si>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</si>
  <si>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</si>
  <si>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</si>
  <si>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</si>
  <si>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</si>
  <si>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</si>
  <si>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</si>
  <si>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</si>
  <si>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</si>
  <si>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</si>
  <si>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</si>
  <si>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</si>
  <si>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</si>
  <si>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</si>
  <si>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</si>
  <si>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</si>
  <si>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</si>
  <si>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</si>
  <si>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</si>
  <si>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</si>
  <si>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</si>
  <si>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</si>
  <si>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</si>
  <si>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</si>
  <si>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</si>
  <si>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</si>
  <si>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</si>
  <si>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</si>
  <si>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</si>
  <si>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</si>
  <si>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</si>
  <si>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</si>
  <si>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</si>
  <si>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</si>
  <si>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</si>
  <si>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</si>
  <si>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</si>
  <si>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</si>
  <si>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</si>
  <si>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</si>
  <si>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</si>
  <si>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</si>
  <si>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</si>
  <si>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</si>
  <si>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</si>
  <si>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</si>
  <si>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</si>
  <si>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</si>
  <si>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</si>
  <si>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</si>
  <si>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</si>
  <si>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</si>
  <si>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</si>
  <si>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</si>
  <si>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</si>
  <si>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</si>
  <si>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</si>
  <si>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</si>
  <si>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</si>
  <si>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</si>
  <si>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</si>
  <si>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</si>
  <si>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</si>
  <si>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</si>
  <si>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</si>
  <si>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</si>
  <si>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</si>
  <si>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</si>
  <si>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</si>
  <si>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</si>
  <si>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</si>
  <si>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</si>
  <si>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</si>
  <si>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</si>
  <si>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</si>
  <si>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</si>
  <si>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</si>
  <si>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</si>
  <si>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</si>
  <si>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</si>
  <si>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</si>
  <si>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</si>
  <si>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</si>
  <si>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</si>
  <si>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</si>
  <si>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</si>
  <si>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</si>
  <si>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</si>
  <si>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</si>
  <si>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</si>
  <si>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</si>
  <si>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</si>
  <si>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</si>
  <si>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</si>
  <si>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</si>
  <si>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</si>
  <si>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</si>
  <si>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</si>
  <si>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</si>
  <si>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</si>
  <si>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</si>
  <si>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</si>
  <si>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</si>
  <si>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</si>
  <si>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</si>
  <si>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</si>
  <si>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</si>
  <si>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</si>
  <si>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</si>
  <si>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</si>
  <si>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</si>
  <si>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</si>
  <si>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</si>
  <si>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</si>
  <si>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</si>
  <si>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</si>
  <si>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</si>
  <si>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</si>
  <si>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</si>
  <si>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</si>
  <si>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</si>
  <si>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</si>
  <si>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</si>
  <si>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</si>
  <si>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</si>
  <si>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</si>
  <si>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</si>
  <si>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</si>
  <si>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</si>
  <si>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</si>
  <si>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</si>
  <si>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</si>
  <si>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</si>
  <si>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</si>
  <si>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</si>
  <si>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</si>
  <si>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</si>
  <si>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</si>
  <si>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</si>
  <si>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</si>
  <si>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</si>
  <si>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</si>
  <si>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</si>
  <si>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</si>
  <si>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</si>
  <si>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</si>
  <si>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</si>
  <si>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</si>
  <si>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</si>
  <si>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</si>
  <si>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</si>
  <si>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</si>
  <si>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</si>
  <si>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</si>
  <si>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</si>
  <si>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</si>
  <si>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</si>
  <si>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</si>
  <si>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</si>
  <si>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</si>
  <si>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</si>
  <si>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</si>
  <si>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</si>
  <si>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</si>
  <si>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</si>
  <si>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</si>
  <si>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</si>
  <si>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</si>
  <si>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</si>
  <si>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</si>
  <si>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</si>
  <si>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</si>
  <si>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</si>
  <si>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</si>
  <si>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</si>
  <si>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</si>
  <si>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</si>
  <si>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</si>
  <si>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</si>
  <si>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</si>
  <si>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</si>
  <si>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</si>
  <si>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</si>
  <si>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</si>
  <si>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</si>
  <si>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</si>
  <si>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</si>
  <si>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</si>
  <si>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</si>
  <si>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</si>
  <si>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</si>
  <si>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</si>
  <si>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</si>
  <si>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</si>
  <si>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</si>
  <si>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</si>
  <si>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</si>
  <si>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</si>
  <si>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</si>
  <si>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</si>
  <si>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</si>
  <si>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</si>
  <si>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</si>
  <si>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</si>
  <si>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</si>
  <si>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</si>
  <si>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</si>
  <si>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</si>
  <si>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</si>
  <si>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</si>
  <si>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</si>
  <si>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</si>
  <si>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</si>
  <si>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</si>
  <si>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</si>
  <si>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</si>
  <si>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</si>
  <si>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</si>
  <si>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</si>
  <si>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</si>
  <si>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</si>
  <si>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</si>
  <si>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</si>
  <si>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</si>
  <si>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</si>
  <si>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</si>
  <si>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</si>
  <si>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</si>
  <si>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</si>
  <si>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</si>
  <si>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</si>
  <si>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</si>
  <si>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</si>
  <si>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</si>
  <si>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</si>
  <si>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</si>
  <si>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</si>
  <si>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</si>
  <si>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</si>
  <si>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</si>
  <si>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</si>
  <si>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</si>
  <si>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</si>
  <si>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</si>
  <si>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</si>
  <si>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</si>
  <si>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</si>
  <si>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</si>
  <si>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</si>
  <si>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</si>
  <si>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</si>
  <si>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</si>
  <si>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</si>
  <si>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</si>
  <si>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</si>
  <si>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</si>
  <si>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</si>
  <si>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</si>
  <si>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</si>
  <si>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</si>
  <si>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</si>
  <si>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</si>
  <si>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</si>
  <si>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</si>
  <si>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</si>
  <si>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</si>
  <si>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</si>
  <si>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</si>
  <si>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</si>
  <si>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</si>
  <si>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</si>
  <si>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</si>
  <si>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</si>
  <si>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</si>
  <si>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</si>
  <si>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</si>
  <si>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</si>
  <si>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</si>
  <si>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</si>
  <si>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</si>
  <si>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</si>
  <si>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</si>
  <si>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</si>
  <si>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</si>
  <si>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</si>
  <si>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</si>
  <si>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</si>
  <si>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</si>
  <si>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</si>
  <si>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</si>
  <si>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</si>
  <si>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</si>
  <si>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</si>
  <si>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</si>
  <si>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</si>
  <si>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</si>
  <si>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</si>
  <si>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</si>
  <si>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</si>
  <si>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</si>
  <si>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</si>
  <si>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</si>
  <si>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</si>
  <si>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</si>
  <si>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</si>
  <si>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</si>
  <si>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</si>
  <si>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</si>
  <si>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</si>
  <si>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</si>
  <si>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</si>
  <si>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</si>
  <si>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</si>
  <si>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</si>
  <si>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</si>
  <si>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</si>
  <si>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</si>
  <si>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</si>
  <si>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</si>
  <si>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</si>
  <si>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</si>
  <si>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</si>
  <si>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</si>
  <si>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</si>
  <si>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</si>
  <si>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</si>
  <si>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</si>
  <si>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</si>
  <si>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</si>
  <si>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</si>
  <si>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</si>
  <si>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</si>
  <si>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</si>
  <si>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</si>
  <si>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</si>
  <si>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</si>
  <si>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</si>
  <si>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</si>
  <si>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</si>
  <si>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</si>
  <si>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</si>
  <si>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</si>
  <si>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</si>
  <si>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</si>
  <si>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</si>
  <si>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</si>
  <si>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</si>
  <si>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</si>
  <si>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</si>
  <si>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</si>
  <si>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</si>
  <si>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</si>
  <si>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</si>
  <si>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</si>
  <si>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</si>
  <si>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</si>
  <si>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</si>
  <si>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</si>
  <si>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</si>
  <si>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</si>
  <si>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</si>
  <si>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</si>
  <si>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</si>
  <si>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</si>
  <si>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</si>
  <si>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</si>
  <si>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</si>
  <si>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</si>
  <si>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</si>
  <si>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</si>
  <si>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</si>
  <si>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</si>
  <si>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</si>
  <si>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</si>
  <si>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</si>
  <si>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</si>
  <si>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</si>
  <si>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</si>
  <si>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</si>
  <si>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</si>
  <si>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</si>
  <si>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</si>
  <si>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</si>
  <si>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</si>
  <si>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</si>
  <si>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</si>
  <si>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</si>
  <si>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</si>
  <si>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</si>
  <si>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</si>
  <si>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</si>
  <si>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</si>
  <si>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</si>
  <si>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</si>
  <si>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</si>
  <si>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</si>
  <si>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</si>
  <si>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</si>
  <si>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</si>
  <si>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</si>
  <si>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</si>
  <si>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</si>
  <si>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</si>
  <si>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</si>
  <si>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</si>
  <si>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</si>
  <si>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</si>
  <si>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</si>
  <si>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</si>
  <si>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</si>
  <si>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</si>
  <si>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</si>
  <si>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</si>
  <si>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</si>
  <si>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</si>
  <si>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</si>
  <si>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</si>
  <si>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</si>
  <si>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</si>
  <si>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</si>
  <si>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</si>
  <si>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</si>
  <si>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</si>
  <si>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</si>
  <si>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</si>
  <si>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</si>
  <si>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</si>
  <si>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</si>
  <si>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</si>
  <si>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</si>
  <si>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</si>
  <si>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</si>
  <si>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</si>
  <si>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</si>
  <si>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</si>
  <si>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</si>
  <si>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</si>
  <si>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</si>
  <si>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</si>
  <si>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</si>
  <si>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</si>
  <si>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</si>
  <si>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</si>
  <si>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</si>
  <si>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</si>
  <si>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</si>
  <si>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</si>
  <si>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</si>
  <si>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</si>
  <si>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</si>
  <si>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</si>
  <si>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</si>
  <si>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</si>
  <si>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</si>
  <si>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</si>
  <si>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</si>
  <si>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</si>
  <si>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</si>
  <si>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</si>
  <si>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</si>
  <si>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</si>
  <si>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</si>
  <si>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</si>
  <si>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</si>
  <si>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</si>
  <si>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</si>
  <si>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</si>
  <si>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</si>
  <si>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</si>
  <si>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</si>
  <si>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</si>
  <si>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</si>
  <si>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</si>
  <si>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</si>
  <si>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</si>
  <si>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</si>
  <si>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</si>
  <si>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</si>
  <si>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</si>
  <si>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</si>
  <si>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</si>
  <si>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</si>
  <si>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</si>
  <si>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</si>
  <si>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</si>
  <si>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</si>
  <si>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</si>
  <si>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</si>
  <si>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</si>
  <si>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</si>
  <si>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</si>
  <si>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</si>
  <si>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</si>
  <si>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</si>
  <si>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</si>
  <si>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</si>
  <si>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</si>
  <si>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</si>
  <si>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</si>
  <si>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</si>
  <si>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</si>
  <si>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</si>
  <si>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</si>
  <si>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</si>
  <si>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</si>
  <si>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</si>
  <si>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</si>
  <si>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</si>
  <si>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</si>
  <si>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</si>
  <si>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</si>
  <si>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</si>
  <si>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</si>
  <si>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</si>
  <si>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</si>
  <si>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</si>
  <si>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</si>
  <si>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</si>
  <si>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</si>
  <si>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</si>
  <si>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</si>
  <si>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</si>
  <si>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</si>
  <si>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</si>
  <si>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</si>
  <si>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</si>
  <si>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</si>
  <si>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</si>
  <si>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</si>
  <si>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</si>
  <si>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</si>
  <si>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</si>
  <si>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</si>
  <si>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</si>
  <si>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</si>
  <si>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</si>
  <si>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</si>
  <si>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</si>
  <si>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</si>
  <si>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</si>
  <si>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</si>
  <si>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</si>
  <si>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</si>
  <si>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</si>
  <si>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</si>
  <si>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</si>
  <si>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</si>
  <si>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</si>
  <si>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</si>
  <si>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</si>
  <si>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</si>
  <si>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</si>
  <si>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</si>
  <si>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</si>
  <si>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</si>
  <si>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</si>
  <si>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</si>
  <si>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</si>
  <si>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</si>
  <si>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</si>
  <si>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</si>
  <si>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</si>
  <si>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</si>
  <si>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</si>
  <si>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</si>
  <si>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</si>
  <si>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</si>
  <si>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</si>
  <si>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</si>
  <si>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</si>
  <si>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</si>
  <si>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</si>
  <si>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</si>
  <si>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</si>
  <si>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</si>
  <si>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</si>
  <si>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</si>
  <si>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</si>
  <si>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</si>
  <si>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</si>
  <si>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</si>
  <si>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</si>
  <si>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</si>
  <si>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</si>
  <si>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</si>
  <si>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</si>
  <si>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</si>
  <si>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</si>
  <si>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</si>
  <si>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</si>
  <si>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</si>
  <si>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</si>
  <si>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</si>
  <si>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</si>
  <si>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</si>
  <si>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</si>
  <si>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</si>
  <si>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</si>
  <si>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</si>
  <si>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</si>
  <si>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</si>
  <si>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</si>
  <si>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</si>
  <si>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</si>
  <si>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</si>
  <si>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</si>
  <si>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</si>
  <si>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</si>
  <si>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</si>
  <si>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</si>
  <si>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</si>
  <si>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</si>
  <si>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</si>
  <si>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</si>
  <si>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</si>
  <si>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</si>
  <si>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</si>
  <si>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</si>
  <si>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</si>
  <si>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</si>
  <si>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</si>
  <si>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</si>
  <si>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</si>
  <si>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</si>
  <si>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</si>
  <si>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</si>
  <si>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</si>
  <si>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</si>
  <si>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</si>
  <si>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</si>
  <si>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</si>
  <si>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</si>
  <si>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</si>
  <si>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</si>
  <si>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</si>
  <si>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</si>
  <si>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</si>
  <si>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</si>
  <si>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</si>
  <si>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</si>
  <si>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</si>
  <si>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</si>
  <si>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</si>
  <si>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</si>
  <si>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</si>
  <si>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</si>
  <si>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</si>
  <si>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</si>
  <si>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</si>
  <si>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</si>
  <si>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</si>
  <si>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</si>
  <si>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</si>
  <si>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</si>
  <si>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</si>
  <si>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</si>
  <si>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</si>
  <si>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</si>
  <si>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</si>
  <si>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</si>
  <si>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</si>
  <si>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</si>
  <si>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</si>
  <si>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</si>
  <si>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</si>
  <si>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</si>
  <si>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</si>
  <si>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</si>
  <si>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</si>
  <si>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</si>
  <si>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</si>
  <si>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</si>
  <si>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</si>
  <si>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</si>
  <si>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</si>
  <si>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</si>
  <si>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</si>
  <si>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</si>
  <si>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</si>
  <si>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</si>
  <si>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</si>
  <si>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</si>
  <si>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</si>
  <si>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</si>
  <si>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</si>
  <si>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</si>
  <si>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</si>
  <si>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</si>
  <si>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</si>
  <si>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</si>
  <si>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</si>
  <si>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</si>
  <si>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</si>
  <si>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</si>
  <si>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</si>
  <si>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</si>
  <si>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</si>
  <si>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</si>
  <si>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</si>
  <si>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</si>
  <si>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</si>
  <si>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</si>
  <si>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</si>
  <si>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</si>
  <si>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</si>
  <si>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</si>
  <si>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</si>
  <si>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</si>
  <si>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</si>
  <si>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</si>
  <si>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</si>
  <si>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</si>
  <si>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</si>
  <si>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</si>
  <si>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</si>
  <si>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</si>
  <si>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</si>
  <si>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</si>
  <si>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</si>
  <si>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</si>
  <si>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</si>
  <si>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</si>
  <si>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</si>
  <si>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</si>
  <si>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</si>
  <si>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</si>
  <si>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</si>
  <si>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</si>
  <si>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</si>
  <si>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</si>
  <si>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</si>
  <si>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</si>
  <si>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</si>
  <si>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</si>
  <si>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</si>
  <si>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</si>
  <si>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</si>
  <si>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</si>
  <si>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</si>
  <si>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</si>
  <si>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</si>
  <si>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</si>
  <si>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</si>
  <si>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</si>
  <si>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</si>
  <si>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</si>
  <si>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</si>
  <si>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</si>
  <si>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</si>
  <si>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</si>
  <si>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</si>
  <si>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</si>
  <si>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</si>
  <si>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</si>
  <si>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</si>
  <si>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</si>
  <si>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</si>
  <si>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</si>
  <si>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</si>
  <si>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</si>
  <si>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</si>
  <si>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</si>
  <si>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</si>
  <si>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</si>
  <si>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</si>
  <si>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</si>
  <si>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</si>
  <si>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</si>
  <si>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</si>
  <si>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</si>
  <si>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</si>
  <si>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</si>
  <si>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</si>
  <si>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</si>
  <si>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</si>
  <si>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</si>
  <si>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</si>
  <si>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</si>
  <si>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</si>
  <si>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</si>
  <si>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</si>
  <si>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</si>
  <si>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</si>
  <si>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</si>
  <si>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</si>
  <si>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</si>
  <si>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</si>
  <si>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</si>
  <si>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</si>
  <si>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</si>
  <si>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</si>
  <si>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</si>
  <si>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</si>
  <si>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</si>
  <si>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</si>
  <si>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</si>
  <si>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</si>
  <si>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</si>
  <si>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</si>
  <si>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</si>
  <si>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</si>
  <si>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</si>
  <si>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</si>
  <si>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</si>
  <si>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</si>
  <si>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</si>
  <si>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</si>
  <si>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</si>
  <si>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</si>
  <si>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</si>
  <si>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</si>
  <si>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</si>
  <si>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</si>
  <si>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</si>
  <si>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</si>
  <si>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</si>
  <si>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</si>
  <si>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</si>
  <si>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</si>
  <si>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</si>
  <si>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</si>
  <si>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</si>
  <si>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</si>
  <si>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</si>
  <si>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</si>
  <si>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</si>
  <si>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</si>
  <si>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</si>
  <si>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</si>
  <si>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</si>
  <si>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</si>
  <si>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</si>
  <si>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</si>
  <si>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</si>
  <si>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</si>
  <si>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</si>
  <si>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</si>
  <si>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</si>
  <si>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</si>
  <si>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</si>
  <si>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</si>
  <si>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</si>
  <si>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</si>
  <si>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</si>
  <si>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</si>
  <si>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</si>
  <si>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</si>
  <si>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</si>
  <si>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</si>
  <si>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</si>
  <si>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</si>
  <si>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</si>
  <si>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</si>
  <si>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</si>
  <si>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</si>
  <si>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</si>
  <si>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</si>
  <si>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</si>
  <si>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</si>
  <si>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</si>
  <si>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</si>
  <si>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</si>
  <si>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</si>
  <si>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</si>
  <si>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</si>
  <si>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</si>
  <si>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</si>
  <si>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</si>
  <si>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</si>
  <si>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</si>
  <si>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</si>
  <si>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</si>
  <si>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</si>
  <si>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</si>
  <si>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</si>
  <si>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</si>
  <si>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</si>
  <si>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</si>
  <si>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</si>
  <si>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</si>
  <si>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</si>
  <si>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</si>
  <si>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</si>
  <si>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</si>
  <si>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</si>
  <si>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</si>
  <si>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</si>
  <si>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</si>
  <si>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</si>
  <si>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</si>
  <si>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</si>
  <si>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</si>
  <si>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</si>
  <si>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</si>
  <si>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</si>
  <si>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</si>
  <si>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</si>
  <si>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</si>
  <si>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</si>
  <si>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</si>
  <si>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</si>
  <si>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</si>
  <si>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</si>
  <si>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</si>
  <si>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</si>
  <si>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</si>
  <si>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</si>
  <si>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</si>
  <si>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</si>
  <si>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</si>
  <si>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</si>
  <si>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</si>
  <si>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</si>
  <si>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</si>
  <si>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</si>
  <si>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</si>
  <si>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</si>
  <si>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</si>
  <si>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</si>
  <si>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</si>
  <si>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</si>
  <si>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</si>
  <si>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</si>
  <si>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</si>
  <si>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</si>
  <si>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</si>
  <si>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</si>
  <si>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</si>
  <si>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</si>
  <si>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</si>
  <si>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</si>
  <si>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</si>
  <si>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</si>
  <si>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</si>
  <si>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</si>
  <si>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</si>
  <si>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</si>
  <si>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</si>
  <si>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</si>
  <si>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</si>
  <si>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</si>
  <si>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</si>
  <si>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</si>
  <si>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</si>
  <si>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</si>
  <si>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</si>
  <si>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</si>
  <si>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</si>
  <si>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</si>
  <si>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</si>
  <si>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</si>
  <si>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</si>
  <si>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</si>
  <si>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</si>
  <si>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</si>
  <si>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</si>
  <si>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</si>
  <si>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</si>
  <si>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</si>
  <si>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</si>
  <si>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</si>
  <si>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</si>
  <si>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</si>
  <si>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</si>
  <si>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</si>
  <si>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</si>
  <si>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</si>
  <si>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</si>
  <si>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</si>
  <si>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</si>
  <si>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</si>
  <si>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</si>
  <si>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</si>
  <si>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</si>
  <si>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</si>
  <si>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</si>
  <si>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</si>
  <si>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</si>
  <si>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</si>
  <si>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</si>
  <si>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</si>
  <si>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</si>
  <si>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</si>
  <si>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</si>
  <si>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</si>
  <si>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</si>
  <si>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</si>
  <si>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</si>
  <si>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</si>
  <si>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</si>
  <si>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</si>
  <si>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</si>
  <si>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</si>
  <si>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</si>
  <si>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</si>
  <si>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</si>
  <si>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</si>
  <si>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</si>
  <si>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</si>
  <si>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</si>
  <si>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</si>
  <si>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</si>
  <si>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</si>
  <si>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</si>
  <si>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</si>
  <si>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</si>
  <si>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</si>
  <si>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</si>
  <si>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</si>
  <si>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</si>
  <si>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</si>
  <si>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</si>
  <si>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</si>
  <si>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</si>
  <si>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</si>
  <si>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</si>
  <si>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</si>
  <si>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</si>
  <si>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</si>
  <si>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</si>
  <si>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</si>
  <si>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</si>
  <si>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</si>
  <si>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</si>
  <si>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</si>
  <si>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</si>
  <si>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</si>
  <si>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</si>
  <si>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</si>
  <si>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</si>
  <si>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</si>
  <si>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</si>
  <si>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</si>
  <si>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</si>
  <si>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</si>
  <si>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</si>
  <si>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</si>
  <si>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</si>
  <si>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</si>
  <si>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</si>
  <si>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</si>
  <si>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</si>
  <si>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</si>
  <si>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</si>
  <si>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</si>
  <si>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</si>
  <si>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</si>
  <si>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</si>
  <si>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</si>
  <si>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</si>
  <si>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</si>
  <si>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</si>
  <si>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</si>
  <si>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</si>
  <si>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</si>
  <si>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</si>
  <si>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</si>
  <si>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</si>
  <si>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</si>
  <si>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</si>
  <si>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</si>
  <si>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</si>
  <si>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</si>
  <si>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</si>
  <si>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</si>
  <si>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</si>
  <si>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</si>
  <si>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</si>
  <si>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</si>
  <si>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</si>
  <si>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</si>
  <si>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</si>
  <si>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</si>
  <si>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</si>
  <si>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</si>
  <si>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</si>
  <si>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</si>
  <si>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</si>
  <si>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</si>
  <si>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</si>
  <si>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</si>
  <si>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</si>
  <si>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</si>
  <si>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</si>
  <si>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</si>
  <si>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</si>
  <si>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</si>
  <si>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</si>
  <si>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</si>
  <si>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</si>
  <si>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</si>
  <si>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</si>
  <si>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</si>
  <si>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</si>
  <si>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</si>
  <si>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</si>
  <si>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</si>
  <si>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</si>
  <si>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</si>
  <si>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</si>
  <si>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</si>
  <si>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</si>
  <si>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</si>
  <si>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</si>
  <si>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</si>
  <si>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</si>
  <si>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</si>
  <si>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</si>
  <si>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</si>
  <si>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</si>
  <si>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</si>
  <si>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</si>
  <si>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</si>
  <si>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</si>
  <si>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</si>
  <si>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</si>
  <si>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</si>
  <si>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</si>
  <si>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</si>
  <si>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</si>
  <si>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</si>
  <si>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</si>
  <si>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</si>
  <si>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</si>
  <si>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</si>
  <si>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</si>
  <si>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</si>
  <si>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</si>
  <si>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</si>
  <si>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</si>
  <si>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</si>
  <si>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</si>
  <si>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</si>
  <si>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</si>
  <si>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</si>
  <si>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</si>
  <si>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</si>
  <si>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</si>
  <si>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</si>
  <si>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</si>
  <si>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</si>
  <si>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</si>
  <si>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</si>
  <si>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</si>
  <si>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</si>
  <si>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</si>
  <si>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</si>
  <si>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</si>
  <si>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</si>
  <si>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</si>
  <si>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</si>
  <si>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</si>
  <si>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</si>
  <si>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</si>
  <si>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</si>
  <si>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</si>
  <si>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</si>
  <si>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</si>
  <si>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</si>
  <si>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</si>
  <si>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</si>
  <si>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</si>
  <si>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</si>
  <si>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</si>
  <si>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</si>
  <si>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</si>
  <si>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</si>
  <si>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</si>
  <si>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</si>
  <si>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</si>
  <si>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</si>
  <si>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</si>
  <si>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</si>
  <si>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</si>
  <si>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</si>
  <si>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</si>
  <si>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</si>
  <si>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</si>
  <si>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</si>
  <si>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</si>
  <si>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</si>
  <si>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</si>
  <si>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</si>
  <si>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</si>
  <si>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</si>
  <si>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</si>
  <si>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</si>
  <si>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</si>
  <si>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</si>
  <si>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</si>
  <si>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</si>
  <si>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</si>
  <si>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</si>
  <si>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</si>
  <si>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</si>
  <si>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</si>
  <si>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</si>
  <si>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</si>
  <si>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</si>
  <si>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</si>
  <si>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</si>
  <si>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</si>
  <si>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</si>
  <si>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</si>
  <si>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</si>
  <si>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</si>
  <si>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</si>
  <si>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</si>
  <si>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</si>
  <si>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</si>
  <si>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</si>
  <si>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</si>
  <si>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</si>
  <si>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</si>
  <si>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</si>
  <si>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</si>
  <si>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</si>
  <si>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</si>
  <si>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</si>
  <si>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</si>
  <si>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</si>
  <si>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</si>
  <si>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</si>
  <si>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</si>
  <si>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</si>
  <si>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</si>
  <si>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</si>
  <si>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</si>
  <si>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</si>
  <si>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</si>
  <si>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</si>
  <si>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</si>
  <si>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</si>
  <si>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</si>
  <si>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</si>
  <si>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</si>
  <si>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</si>
  <si>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</si>
  <si>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</si>
  <si>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</si>
  <si>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</si>
  <si>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</si>
  <si>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</si>
  <si>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</si>
  <si>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</si>
  <si>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</si>
  <si>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</si>
  <si>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</si>
  <si>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</si>
  <si>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</si>
  <si>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</si>
  <si>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</si>
  <si>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</si>
  <si>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</si>
  <si>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</si>
  <si>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</si>
  <si>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</si>
  <si>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</si>
  <si>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</si>
  <si>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</si>
  <si>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</si>
  <si>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</si>
  <si>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</si>
  <si>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</si>
  <si>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</si>
  <si>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</si>
  <si>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</si>
  <si>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</si>
  <si>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</si>
  <si>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</si>
  <si>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</si>
  <si>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</si>
  <si>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</si>
  <si>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</si>
  <si>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</si>
  <si>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</si>
  <si>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</si>
  <si>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</si>
  <si>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</si>
  <si>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</si>
  <si>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</si>
  <si>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</si>
  <si>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</si>
  <si>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</si>
  <si>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</si>
  <si>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</si>
  <si>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</si>
  <si>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</si>
  <si>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</si>
  <si>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</si>
  <si>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</si>
  <si>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</si>
  <si>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</si>
  <si>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</si>
  <si>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</si>
  <si>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</si>
  <si>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</si>
  <si>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</si>
  <si>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</si>
  <si>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</si>
  <si>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</si>
  <si>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</si>
  <si>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</si>
  <si>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</si>
  <si>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</si>
  <si>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</si>
  <si>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</si>
  <si>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</si>
  <si>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</si>
  <si>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</si>
  <si>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</si>
  <si>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</si>
  <si>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</si>
  <si>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</si>
  <si>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</si>
  <si>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</si>
  <si>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</si>
  <si>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</si>
  <si>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</si>
  <si>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</si>
  <si>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</si>
  <si>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</si>
  <si>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</si>
  <si>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</si>
  <si>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</si>
  <si>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</si>
  <si>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</si>
  <si>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</si>
  <si>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</si>
  <si>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</si>
  <si>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</si>
  <si>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</si>
  <si>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</si>
  <si>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</si>
  <si>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</si>
  <si>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</si>
  <si>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</si>
  <si>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</si>
  <si>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</si>
  <si>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</si>
  <si>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</si>
  <si>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</si>
  <si>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</si>
  <si>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</si>
  <si>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</si>
  <si>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</si>
  <si>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</si>
  <si>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</si>
  <si>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</si>
  <si>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</si>
  <si>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</si>
  <si>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</si>
  <si>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</si>
  <si>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</si>
  <si>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</si>
  <si>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</si>
  <si>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</si>
  <si>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</si>
  <si>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</si>
  <si>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</si>
  <si>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</si>
  <si>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</si>
  <si>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</si>
  <si>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</si>
  <si>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</si>
  <si>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</si>
  <si>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</si>
  <si>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</si>
  <si>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</si>
  <si>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</si>
  <si>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</si>
  <si>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</si>
  <si>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</si>
  <si>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</si>
  <si>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</si>
  <si>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</si>
  <si>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</si>
  <si>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</si>
  <si>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</si>
  <si>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</si>
  <si>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</si>
  <si>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</si>
  <si>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</si>
  <si>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</si>
  <si>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</si>
  <si>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</si>
  <si>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</si>
  <si>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</si>
  <si>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</si>
  <si>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</si>
  <si>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</si>
  <si>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</si>
  <si>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</si>
  <si>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</si>
  <si>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</si>
  <si>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</si>
  <si>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</si>
  <si>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</si>
  <si>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</si>
  <si>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</si>
  <si>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</si>
  <si>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</si>
  <si>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</si>
  <si>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</si>
  <si>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</si>
  <si>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</si>
  <si>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</si>
  <si>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</si>
  <si>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</si>
  <si>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</si>
  <si>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</si>
  <si>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</si>
  <si>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</si>
  <si>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</si>
  <si>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</si>
  <si>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</si>
  <si>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</si>
  <si>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</si>
  <si>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</si>
  <si>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</si>
  <si>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</si>
  <si>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</si>
  <si>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</si>
  <si>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</si>
  <si>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</si>
  <si>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</si>
  <si>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</si>
  <si>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</si>
  <si>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</si>
  <si>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</si>
  <si>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</si>
  <si>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</si>
  <si>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</si>
  <si>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</si>
  <si>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</si>
  <si>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</si>
  <si>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</si>
  <si>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</si>
  <si>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</si>
  <si>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</si>
  <si>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</si>
  <si>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</si>
  <si>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</si>
  <si>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</si>
  <si>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</si>
  <si>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</si>
  <si>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</si>
  <si>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</si>
  <si>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</si>
  <si>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</si>
  <si>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</si>
  <si>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</si>
  <si>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</si>
  <si>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</si>
  <si>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</si>
  <si>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</si>
  <si>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</si>
  <si>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</si>
  <si>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</si>
  <si>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</si>
  <si>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</si>
  <si>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</si>
  <si>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</si>
  <si>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</si>
  <si>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</si>
  <si>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</si>
  <si>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</si>
  <si>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</si>
  <si>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</si>
  <si>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</si>
  <si>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</si>
  <si>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</si>
  <si>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</si>
  <si>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</si>
  <si>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</si>
  <si>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</si>
  <si>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</si>
  <si>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</si>
  <si>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</si>
  <si>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</si>
  <si>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</si>
  <si>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</si>
  <si>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</si>
  <si>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</si>
  <si>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</si>
  <si>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</si>
  <si>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</si>
  <si>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</si>
  <si>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</si>
  <si>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</si>
  <si>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</si>
  <si>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</si>
  <si>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</si>
  <si>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</si>
  <si>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</si>
  <si>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</si>
  <si>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</si>
  <si>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</si>
  <si>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</si>
  <si>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</si>
  <si>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</si>
  <si>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</si>
  <si>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</si>
  <si>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</si>
  <si>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</si>
  <si>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</si>
  <si>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</si>
  <si>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</si>
  <si>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</si>
  <si>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</si>
  <si>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</si>
  <si>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</si>
  <si>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</si>
  <si>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</si>
  <si>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</si>
  <si>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</si>
  <si>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</si>
  <si>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</si>
  <si>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</si>
  <si>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</si>
  <si>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</si>
  <si>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</si>
  <si>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</si>
  <si>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</si>
  <si>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</si>
  <si>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</si>
  <si>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</si>
  <si>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</si>
  <si>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</si>
  <si>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</si>
  <si>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</si>
  <si>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</si>
  <si>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</si>
  <si>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</si>
  <si>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</si>
  <si>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</si>
  <si>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</si>
  <si>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</si>
  <si>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</si>
  <si>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</si>
  <si>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</si>
  <si>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</si>
  <si>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</si>
  <si>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</si>
  <si>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</si>
  <si>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</si>
  <si>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</si>
  <si>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</si>
  <si>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</si>
  <si>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</si>
  <si>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</si>
  <si>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</si>
  <si>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</si>
  <si>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</si>
  <si>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</si>
  <si>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</si>
  <si>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</si>
  <si>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</si>
  <si>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</si>
  <si>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</si>
  <si>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</si>
  <si>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</si>
  <si>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</si>
  <si>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</si>
  <si>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</si>
  <si>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</si>
  <si>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</si>
  <si>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</si>
  <si>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</si>
  <si>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</si>
  <si>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</si>
  <si>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</si>
  <si>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</si>
  <si>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</si>
  <si>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</si>
  <si>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</si>
  <si>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</si>
  <si>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</si>
  <si>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</si>
  <si>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</si>
  <si>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</si>
  <si>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</si>
  <si>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</si>
  <si>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</si>
  <si>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</si>
  <si>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</si>
  <si>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</si>
  <si>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</si>
  <si>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</si>
  <si>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</si>
  <si>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</si>
  <si>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</si>
  <si>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</si>
  <si>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</si>
  <si>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</si>
  <si>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</si>
  <si>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</si>
  <si>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</si>
  <si>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</si>
  <si>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</si>
  <si>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</si>
  <si>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</si>
  <si>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</si>
  <si>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</si>
  <si>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</si>
  <si>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</si>
  <si>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</si>
  <si>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</si>
  <si>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</si>
  <si>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</si>
  <si>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</si>
  <si>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</si>
  <si>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</si>
  <si>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</si>
  <si>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</si>
  <si>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</si>
  <si>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</si>
  <si>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</si>
  <si>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</si>
  <si>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</si>
  <si>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</si>
  <si>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</si>
  <si>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</si>
  <si>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</si>
  <si>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</si>
  <si>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</si>
  <si>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</si>
  <si>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</si>
  <si>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</si>
  <si>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</si>
  <si>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</si>
  <si>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</si>
  <si>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</si>
  <si>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</si>
  <si>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</si>
  <si>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</si>
  <si>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</si>
  <si>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</si>
  <si>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</si>
  <si>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</si>
  <si>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</si>
  <si>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</si>
  <si>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</si>
  <si>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</si>
  <si>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</si>
  <si>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</si>
  <si>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</si>
  <si>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</si>
  <si>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</si>
  <si>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</si>
  <si>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</si>
  <si>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</si>
  <si>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</si>
  <si>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</si>
  <si>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</si>
  <si>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</si>
  <si>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</si>
  <si>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</si>
  <si>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</si>
  <si>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</si>
  <si>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</si>
  <si>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</si>
  <si>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</si>
  <si>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</si>
  <si>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</si>
  <si>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</si>
  <si>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</si>
  <si>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</si>
  <si>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</si>
  <si>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</si>
  <si>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</si>
  <si>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</si>
  <si>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</si>
  <si>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</si>
  <si>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</si>
  <si>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</si>
  <si>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</si>
  <si>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</si>
  <si>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</si>
  <si>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</si>
  <si>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</si>
  <si>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</si>
  <si>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</si>
  <si>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</si>
  <si>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</si>
  <si>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</si>
  <si>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</si>
  <si>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</si>
  <si>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</si>
  <si>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</si>
  <si>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</si>
  <si>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</si>
  <si>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</si>
  <si>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</si>
  <si>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</si>
  <si>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</si>
  <si>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</si>
  <si>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</si>
  <si>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</si>
  <si>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</si>
  <si>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</si>
  <si>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</si>
  <si>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</si>
  <si>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</si>
  <si>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</si>
  <si>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</si>
  <si>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</si>
  <si>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</si>
  <si>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</si>
  <si>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</si>
  <si>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</si>
  <si>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</si>
  <si>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</si>
  <si>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</si>
  <si>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</si>
  <si>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</si>
  <si>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</si>
  <si>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</si>
  <si>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</si>
  <si>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</si>
  <si>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</si>
  <si>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</si>
  <si>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</si>
  <si>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</si>
  <si>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</si>
  <si>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</si>
  <si>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</si>
  <si>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</si>
  <si>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</si>
  <si>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</si>
  <si>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</si>
  <si>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</si>
  <si>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</si>
  <si>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</si>
  <si>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</si>
  <si>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</si>
  <si>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</si>
  <si>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</si>
  <si>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</si>
  <si>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</si>
  <si>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</si>
  <si>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</si>
  <si>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</si>
  <si>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</si>
  <si>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</si>
  <si>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</si>
  <si>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</si>
  <si>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</si>
  <si>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</si>
  <si>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</si>
  <si>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</si>
  <si>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</si>
  <si>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</si>
  <si>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</si>
  <si>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</si>
  <si>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</si>
  <si>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</si>
  <si>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</si>
  <si>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</si>
  <si>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</si>
  <si>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</si>
  <si>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</si>
  <si>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</si>
  <si>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</si>
  <si>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</si>
  <si>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</si>
  <si>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</si>
  <si>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</si>
  <si>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</si>
  <si>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</si>
  <si>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</si>
  <si>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</si>
  <si>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</si>
  <si>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</si>
  <si>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</si>
  <si>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</si>
  <si>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</si>
  <si>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</si>
  <si>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</si>
  <si>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</si>
  <si>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</si>
  <si>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</si>
  <si>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</si>
  <si>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</si>
  <si>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</si>
  <si>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</si>
  <si>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</si>
  <si>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</si>
  <si>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</si>
  <si>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</si>
  <si>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</si>
  <si>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</si>
  <si>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</si>
  <si>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</si>
  <si>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</si>
  <si>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</si>
  <si>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</si>
  <si>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</si>
  <si>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</si>
  <si>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</si>
  <si>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</si>
  <si>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</si>
  <si>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</si>
  <si>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</si>
  <si>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</si>
  <si>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</si>
  <si>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</si>
  <si>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</si>
  <si>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</si>
  <si>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</si>
  <si>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</si>
  <si>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</si>
  <si>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</si>
  <si>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</si>
  <si>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</si>
  <si>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</si>
  <si>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</si>
  <si>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</si>
  <si>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</si>
  <si>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</si>
  <si>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</si>
  <si>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</si>
  <si>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</si>
  <si>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</si>
  <si>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</si>
  <si>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</si>
  <si>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</si>
  <si>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</si>
  <si>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</si>
  <si>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</si>
  <si>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</si>
  <si>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</si>
  <si>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</si>
  <si>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</si>
  <si>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</si>
  <si>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</si>
  <si>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</si>
  <si>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</si>
  <si>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</si>
  <si>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</si>
  <si>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</si>
  <si>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</si>
  <si>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</si>
  <si>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</si>
  <si>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</si>
  <si>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</si>
  <si>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</si>
  <si>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</si>
  <si>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</si>
  <si>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</si>
  <si>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</si>
  <si>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</si>
  <si>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</si>
  <si>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</si>
  <si>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</si>
  <si>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</si>
  <si>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</si>
  <si>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</si>
  <si>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</si>
  <si>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</si>
  <si>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</si>
  <si>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</si>
  <si>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</si>
  <si>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</si>
  <si>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</si>
  <si>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</si>
  <si>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</si>
  <si>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</si>
  <si>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</si>
  <si>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</si>
  <si>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</si>
  <si>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</si>
  <si>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</si>
  <si>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</si>
  <si>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</si>
  <si>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</si>
  <si>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</si>
  <si>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</si>
  <si>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</si>
  <si>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</si>
  <si>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</si>
  <si>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</si>
  <si>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</si>
  <si>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</si>
  <si>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</si>
  <si>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</si>
  <si>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</si>
  <si>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</si>
  <si>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</si>
  <si>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</si>
  <si>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</si>
  <si>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</si>
  <si>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</si>
  <si>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</si>
  <si>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</si>
  <si>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</si>
  <si>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</si>
  <si>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</si>
  <si>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</si>
  <si>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</si>
  <si>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</si>
  <si>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</si>
  <si>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</si>
  <si>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</si>
  <si>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</si>
  <si>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</si>
  <si>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</si>
  <si>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</si>
  <si>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</si>
  <si>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</si>
  <si>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</si>
  <si>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</si>
  <si>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</si>
  <si>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</si>
  <si>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</si>
  <si>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</si>
  <si>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</si>
  <si>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</si>
  <si>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</si>
  <si>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</si>
  <si>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</si>
  <si>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</si>
  <si>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</si>
  <si>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</si>
  <si>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</si>
  <si>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</si>
  <si>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</si>
  <si>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</si>
  <si>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</si>
  <si>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</si>
  <si>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</si>
  <si>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</si>
  <si>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</si>
  <si>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</si>
  <si>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</si>
  <si>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</si>
  <si>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</si>
  <si>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</si>
  <si>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</si>
  <si>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</si>
  <si>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</si>
  <si>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</si>
  <si>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</si>
  <si>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</si>
  <si>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</si>
  <si>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</si>
  <si>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</si>
  <si>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</si>
  <si>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</si>
  <si>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</si>
  <si>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</si>
  <si>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</si>
  <si>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</si>
  <si>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</si>
  <si>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</si>
  <si>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</si>
  <si>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</si>
  <si>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</si>
  <si>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</si>
  <si>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</si>
  <si>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</si>
  <si>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</si>
  <si>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</si>
  <si>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</si>
  <si>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</si>
  <si>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</si>
  <si>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</si>
  <si>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</si>
  <si>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</si>
  <si>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</si>
  <si>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</si>
  <si>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</si>
  <si>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</si>
  <si>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</si>
  <si>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</si>
  <si>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</si>
  <si>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</si>
  <si>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</si>
  <si>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</si>
  <si>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</si>
  <si>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</si>
  <si>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</si>
  <si>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</si>
  <si>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</si>
  <si>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</si>
  <si>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</si>
  <si>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</si>
  <si>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</si>
  <si>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</si>
  <si>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</si>
  <si>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</si>
  <si>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</si>
  <si>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</si>
  <si>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</si>
  <si>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</si>
  <si>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</si>
  <si>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</si>
  <si>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</si>
  <si>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</si>
  <si>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</si>
  <si>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</si>
  <si>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</si>
  <si>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</si>
  <si>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</si>
  <si>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</si>
  <si>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</si>
  <si>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</si>
  <si>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</si>
  <si>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</si>
  <si>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</si>
  <si>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</si>
  <si>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</si>
  <si>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</si>
  <si>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</si>
  <si>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</si>
  <si>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</si>
  <si>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</si>
  <si>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</si>
  <si>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</si>
  <si>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</si>
  <si>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</si>
  <si>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</si>
  <si>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</si>
  <si>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</si>
  <si>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</si>
  <si>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</si>
  <si>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</si>
  <si>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</si>
  <si>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</si>
  <si>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</si>
  <si>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</si>
  <si>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</si>
  <si>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</si>
  <si>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</si>
  <si>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</si>
  <si>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</si>
  <si>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</si>
  <si>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</si>
  <si>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</si>
  <si>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</si>
  <si>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</si>
  <si>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</si>
  <si>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</si>
  <si>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</si>
  <si>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</si>
  <si>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</si>
  <si>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</si>
  <si>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</si>
  <si>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</si>
  <si>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</si>
  <si>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</si>
  <si>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</si>
  <si>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</si>
  <si>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</si>
  <si>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</si>
  <si>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</si>
  <si>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</si>
  <si>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</si>
  <si>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</si>
  <si>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</si>
  <si>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</si>
  <si>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</si>
  <si>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</si>
  <si>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</si>
  <si>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</si>
  <si>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</si>
  <si>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</si>
  <si>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</si>
  <si>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</si>
  <si>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</si>
  <si>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</si>
  <si>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</si>
  <si>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</si>
  <si>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</si>
  <si>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</si>
  <si>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</si>
  <si>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</si>
  <si>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</si>
  <si>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</si>
  <si>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</si>
  <si>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</si>
  <si>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</si>
  <si>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</si>
  <si>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</si>
  <si>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</si>
  <si>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</si>
  <si>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</si>
  <si>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</si>
  <si>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</si>
  <si>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</si>
  <si>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</si>
  <si>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</si>
  <si>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</si>
  <si>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</si>
  <si>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</si>
  <si>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</si>
  <si>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</si>
  <si>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</si>
  <si>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</si>
  <si>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</si>
  <si>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</si>
  <si>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</si>
  <si>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</si>
  <si>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</si>
  <si>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</si>
  <si>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</si>
  <si>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</si>
  <si>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</si>
  <si>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</si>
  <si>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</si>
  <si>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</si>
  <si>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</si>
  <si>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</si>
  <si>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</si>
  <si>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</si>
  <si>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</si>
  <si>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</si>
  <si>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</si>
  <si>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</si>
  <si>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</si>
  <si>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</si>
  <si>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</si>
  <si>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</si>
  <si>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</si>
  <si>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</si>
  <si>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</si>
  <si>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</si>
  <si>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</si>
  <si>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</si>
  <si>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</si>
  <si>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</si>
  <si>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</si>
  <si>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</si>
  <si>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</si>
  <si>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</si>
  <si>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</si>
  <si>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</si>
  <si>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</si>
  <si>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</si>
  <si>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</si>
  <si>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</si>
  <si>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</si>
  <si>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</si>
  <si>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</si>
  <si>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</si>
  <si>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</si>
  <si>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</si>
  <si>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</si>
  <si>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</si>
  <si>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</si>
  <si>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</si>
  <si>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</si>
  <si>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</si>
  <si>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</si>
  <si>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</si>
  <si>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</si>
  <si>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</si>
  <si>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</si>
  <si>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</si>
  <si>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</si>
  <si>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</si>
  <si>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</si>
  <si>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</si>
  <si>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</si>
  <si>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</si>
  <si>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</si>
  <si>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</si>
  <si>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</si>
  <si>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</si>
  <si>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</si>
  <si>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</si>
  <si>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</si>
  <si>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</si>
  <si>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</si>
  <si>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</si>
  <si>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</si>
  <si>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</si>
  <si>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</si>
  <si>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</si>
  <si>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</si>
  <si>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</si>
  <si>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</si>
  <si>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</si>
  <si>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</si>
  <si>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</si>
  <si>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</si>
  <si>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</si>
  <si>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</si>
  <si>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</si>
  <si>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</si>
  <si>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</si>
  <si>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</si>
  <si>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</si>
  <si>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</si>
  <si>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</si>
  <si>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</si>
  <si>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</si>
  <si>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</si>
  <si>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</si>
  <si>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</si>
  <si>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</si>
  <si>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</si>
  <si>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</si>
  <si>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</si>
  <si>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</si>
  <si>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</si>
  <si>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</si>
  <si>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</si>
  <si>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</si>
  <si>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</si>
  <si>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</si>
  <si>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</si>
  <si>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</si>
  <si>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</si>
  <si>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</si>
  <si>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</si>
  <si>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</si>
  <si>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</si>
  <si>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</si>
  <si>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</si>
  <si>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</si>
  <si>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</si>
  <si>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</si>
  <si>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</si>
  <si>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</si>
  <si>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</si>
  <si>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</si>
  <si>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</si>
  <si>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</si>
  <si>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</si>
  <si>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</si>
  <si>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</si>
  <si>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</si>
  <si>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</si>
  <si>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</si>
  <si>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</si>
  <si>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</si>
  <si>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</si>
  <si>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</si>
  <si>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</si>
  <si>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</si>
  <si>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</si>
  <si>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</si>
  <si>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</si>
  <si>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</si>
  <si>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</si>
  <si>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</si>
  <si>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</si>
  <si>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</si>
  <si>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</si>
  <si>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</si>
  <si>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</si>
  <si>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</si>
  <si>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</si>
  <si>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</si>
  <si>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</si>
  <si>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</si>
  <si>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</si>
  <si>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</si>
  <si>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</si>
  <si>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</si>
  <si>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</si>
  <si>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</si>
  <si>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</si>
  <si>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</si>
  <si>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</si>
  <si>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</si>
  <si>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</si>
  <si>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</si>
  <si>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</si>
  <si>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</si>
  <si>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</si>
  <si>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</si>
  <si>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</si>
  <si>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</si>
  <si>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</si>
  <si>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</si>
  <si>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</si>
  <si>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</si>
  <si>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</si>
  <si>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</si>
  <si>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</si>
  <si>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</si>
  <si>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</si>
  <si>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</si>
  <si>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</si>
  <si>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</si>
  <si>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</si>
  <si>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</si>
  <si>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</si>
  <si>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</si>
  <si>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</si>
  <si>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</si>
  <si>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</si>
  <si>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</si>
  <si>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</si>
  <si>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</si>
  <si>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</si>
  <si>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</si>
  <si>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</si>
  <si>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</si>
  <si>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</si>
  <si>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</si>
  <si>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</si>
  <si>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</si>
  <si>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</si>
  <si>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</si>
  <si>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</si>
  <si>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</si>
  <si>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</si>
  <si>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</si>
  <si>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</si>
  <si>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</si>
  <si>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</si>
  <si>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</si>
  <si>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</si>
  <si>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</si>
  <si>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</si>
  <si>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</si>
  <si>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</si>
  <si>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</si>
  <si>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</si>
  <si>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</si>
  <si>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</si>
  <si>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</si>
  <si>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</si>
  <si>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</si>
  <si>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</si>
  <si>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</si>
  <si>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</si>
  <si>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</si>
  <si>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</si>
  <si>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</si>
  <si>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</si>
  <si>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</si>
  <si>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</si>
  <si>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</si>
  <si>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</si>
  <si>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</si>
  <si>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</si>
  <si>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</si>
  <si>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</si>
  <si>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</si>
  <si>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</si>
  <si>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</si>
  <si>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</si>
  <si>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</si>
  <si>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</si>
  <si>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</si>
  <si>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</si>
  <si>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</si>
  <si>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</si>
  <si>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</si>
  <si>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</si>
  <si>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</si>
  <si>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</si>
  <si>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</si>
  <si>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</si>
  <si>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</si>
  <si>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</si>
  <si>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</si>
  <si>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</si>
  <si>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</si>
  <si>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</si>
  <si>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</si>
  <si>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</si>
  <si>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</si>
  <si>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</si>
  <si>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</si>
  <si>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</si>
  <si>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</si>
  <si>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</si>
  <si>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</si>
  <si>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</si>
  <si>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</si>
  <si>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</si>
  <si>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</si>
  <si>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</si>
  <si>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</si>
  <si>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</si>
  <si>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</si>
  <si>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</si>
  <si>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</si>
  <si>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</si>
  <si>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</si>
  <si>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</si>
  <si>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</si>
  <si>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</si>
  <si>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</si>
  <si>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</si>
  <si>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</si>
  <si>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</si>
  <si>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</si>
  <si>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</si>
  <si>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</si>
  <si>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</si>
  <si>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</si>
  <si>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</si>
  <si>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</si>
  <si>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</si>
  <si>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</si>
  <si>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</si>
  <si>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</si>
  <si>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</si>
  <si>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</si>
  <si>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</si>
  <si>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</si>
  <si>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</si>
  <si>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</si>
  <si>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</si>
  <si>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</si>
  <si>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</si>
  <si>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</si>
  <si>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</si>
  <si>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</si>
  <si>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</si>
  <si>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</si>
  <si>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</si>
  <si>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</si>
  <si>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</si>
  <si>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</si>
  <si>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</si>
  <si>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</si>
  <si>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</si>
  <si>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</si>
  <si>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</si>
  <si>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</si>
  <si>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</si>
  <si>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</si>
  <si>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</si>
  <si>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</si>
  <si>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</si>
  <si>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</si>
  <si>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</si>
  <si>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</si>
  <si>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</si>
  <si>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</si>
  <si>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</si>
  <si>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</si>
  <si>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</si>
  <si>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</si>
  <si>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</si>
  <si>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</si>
  <si>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</si>
  <si>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</si>
  <si>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</si>
  <si>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</si>
  <si>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</si>
  <si>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</si>
  <si>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</si>
  <si>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</si>
  <si>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</si>
  <si>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</si>
  <si>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</si>
  <si>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</si>
  <si>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</si>
  <si>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</si>
  <si>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</si>
  <si>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</si>
  <si>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</si>
  <si>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</si>
  <si>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</si>
  <si>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</si>
  <si>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</si>
  <si>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</si>
  <si>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</si>
  <si>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</si>
  <si>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</si>
  <si>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</si>
  <si>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</si>
  <si>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</si>
  <si>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</si>
  <si>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</si>
  <si>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</si>
  <si>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</si>
  <si>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</si>
  <si>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</si>
  <si>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</si>
  <si>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</si>
  <si>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</si>
  <si>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</si>
  <si>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</si>
  <si>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</si>
  <si>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</si>
  <si>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</si>
  <si>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</si>
  <si>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</si>
  <si>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</si>
  <si>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</si>
  <si>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</si>
  <si>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</si>
  <si>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</si>
  <si>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</si>
  <si>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</si>
  <si>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</si>
  <si>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</si>
  <si>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</si>
  <si>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</si>
  <si>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</si>
  <si>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</si>
  <si>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</si>
  <si>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</si>
  <si>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</si>
  <si>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</si>
  <si>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</si>
  <si>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</si>
  <si>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</si>
  <si>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</si>
  <si>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</si>
  <si>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</si>
  <si>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</si>
  <si>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</si>
  <si>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</si>
  <si>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</si>
  <si>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</si>
  <si>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</si>
  <si>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</si>
  <si>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</si>
  <si>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</si>
  <si>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</si>
  <si>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</si>
  <si>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</si>
  <si>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</si>
  <si>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</si>
  <si>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</si>
  <si>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</si>
  <si>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</si>
  <si>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</si>
  <si>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</si>
  <si>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</si>
  <si>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</si>
  <si>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</si>
  <si>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</si>
  <si>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</si>
  <si>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</si>
  <si>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</si>
  <si>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</si>
  <si>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</si>
  <si>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</si>
  <si>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</si>
  <si>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</si>
  <si>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</si>
  <si>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</si>
  <si>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</si>
  <si>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</si>
  <si>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</si>
  <si>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</si>
  <si>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</si>
  <si>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</si>
  <si>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</si>
  <si>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</si>
  <si>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</si>
  <si>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</si>
  <si>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</si>
  <si>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</si>
  <si>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</si>
  <si>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</si>
  <si>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</si>
  <si>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</si>
  <si>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</si>
  <si>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</si>
  <si>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</si>
  <si>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</si>
  <si>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</si>
  <si>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</si>
  <si>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</si>
  <si>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</si>
  <si>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</si>
  <si>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</si>
  <si>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</si>
  <si>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</si>
  <si>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</si>
  <si>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</si>
  <si>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</si>
  <si>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</si>
  <si>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</si>
  <si>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</si>
  <si>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</si>
  <si>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</si>
  <si>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</si>
  <si>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</si>
  <si>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</si>
  <si>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</si>
  <si>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</si>
  <si>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</si>
  <si>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</si>
  <si>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</si>
  <si>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</si>
  <si>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</si>
  <si>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</si>
  <si>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</si>
  <si>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</si>
  <si>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</si>
  <si>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</si>
  <si>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</si>
  <si>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</si>
  <si>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</si>
  <si>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</si>
  <si>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</si>
  <si>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</si>
  <si>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</si>
  <si>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</si>
  <si>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</si>
  <si>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</si>
  <si>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</si>
  <si>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</si>
  <si>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</si>
  <si>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</si>
  <si>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</si>
  <si>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</si>
  <si>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</si>
  <si>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</si>
  <si>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</si>
  <si>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</si>
  <si>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</si>
  <si>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</si>
  <si>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</si>
  <si>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</si>
  <si>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</si>
  <si>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</si>
  <si>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</si>
  <si>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</si>
  <si>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</si>
  <si>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</si>
  <si>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</si>
  <si>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</si>
  <si>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</si>
  <si>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</si>
  <si>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</si>
  <si>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</si>
  <si>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</si>
  <si>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</si>
  <si>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</si>
  <si>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</si>
  <si>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</si>
  <si>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</si>
  <si>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</si>
  <si>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</si>
  <si>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</si>
  <si>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</si>
  <si>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</si>
  <si>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</si>
  <si>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</si>
  <si>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</si>
  <si>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</si>
  <si>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</si>
  <si>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</si>
  <si>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</si>
  <si>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</si>
  <si>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</si>
  <si>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</si>
  <si>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</si>
  <si>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</si>
  <si>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</si>
  <si>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</si>
  <si>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</si>
  <si>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</si>
  <si>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</si>
  <si>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</si>
  <si>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</si>
  <si>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</si>
  <si>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</si>
  <si>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</si>
  <si>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</si>
  <si>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</si>
  <si>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</si>
  <si>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</si>
  <si>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</si>
  <si>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</si>
  <si>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</si>
  <si>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</si>
  <si>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</si>
  <si>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</si>
  <si>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</si>
  <si>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</si>
  <si>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</si>
  <si>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</si>
  <si>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</si>
  <si>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</si>
  <si>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</si>
  <si>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</si>
  <si>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</si>
  <si>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</si>
  <si>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</si>
  <si>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</si>
  <si>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</si>
  <si>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</si>
  <si>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</si>
  <si>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</si>
  <si>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</si>
  <si>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</si>
  <si>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</si>
  <si>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</si>
  <si>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</si>
  <si>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</si>
  <si>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</si>
  <si>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</si>
  <si>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</si>
  <si>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</si>
  <si>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</si>
  <si>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</si>
  <si>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</si>
  <si>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</si>
  <si>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</si>
  <si>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</si>
  <si>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</si>
  <si>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</si>
  <si>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</si>
  <si>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</si>
  <si>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</si>
  <si>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</si>
  <si>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</si>
  <si>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</si>
  <si>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</si>
  <si>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</si>
  <si>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</si>
  <si>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</si>
  <si>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</si>
  <si>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</si>
  <si>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</si>
  <si>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</si>
  <si>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</si>
  <si>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</si>
  <si>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</si>
  <si>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</si>
  <si>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</si>
  <si>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</si>
  <si>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</si>
  <si>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</si>
  <si>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</si>
  <si>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</si>
  <si>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</si>
  <si>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</si>
  <si>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</si>
  <si>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</si>
  <si>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</si>
  <si>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</si>
  <si>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</si>
  <si>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</si>
  <si>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</si>
  <si>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</si>
  <si>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</si>
  <si>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</si>
  <si>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</si>
  <si>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</si>
  <si>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</si>
  <si>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</si>
  <si>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</si>
  <si>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</si>
  <si>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</si>
  <si>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</si>
  <si>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</si>
  <si>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</si>
  <si>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</si>
  <si>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</si>
  <si>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</si>
  <si>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</si>
  <si>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</si>
  <si>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</si>
  <si>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</si>
  <si>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</si>
  <si>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</si>
  <si>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</si>
  <si>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</si>
  <si>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</si>
  <si>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</si>
  <si>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</si>
  <si>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</si>
  <si>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</si>
  <si>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</si>
  <si>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</si>
  <si>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</si>
  <si>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</si>
  <si>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</si>
  <si>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</si>
  <si>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</si>
  <si>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</si>
  <si>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</si>
  <si>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</si>
  <si>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</si>
  <si>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</si>
  <si>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</si>
  <si>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</si>
  <si>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</si>
  <si>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</si>
  <si>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</si>
  <si>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</si>
  <si>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</si>
  <si>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</si>
  <si>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</si>
  <si>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</si>
  <si>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</si>
  <si>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</si>
  <si>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</si>
  <si>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</si>
  <si>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</si>
  <si>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</si>
  <si>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</si>
  <si>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</si>
  <si>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</si>
  <si>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</si>
  <si>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</si>
  <si>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</si>
  <si>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</si>
  <si>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</si>
  <si>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</si>
  <si>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</si>
  <si>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</si>
  <si>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</si>
  <si>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</si>
  <si>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</si>
  <si>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</si>
  <si>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</si>
  <si>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</si>
  <si>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</si>
  <si>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</si>
  <si>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</si>
  <si>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</si>
  <si>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</si>
  <si>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</si>
  <si>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</si>
  <si>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</si>
  <si>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</si>
  <si>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</si>
  <si>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</si>
  <si>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</si>
  <si>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</si>
  <si>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</si>
  <si>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</si>
  <si>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</si>
  <si>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</si>
  <si>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</si>
  <si>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</si>
  <si>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</si>
  <si>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</si>
  <si>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</si>
  <si>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</si>
  <si>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</si>
  <si>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</si>
  <si>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</si>
  <si>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</si>
  <si>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</si>
  <si>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</si>
  <si>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</si>
  <si>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</si>
  <si>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</si>
  <si>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</si>
  <si>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</si>
  <si>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</si>
  <si>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</si>
  <si>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</si>
  <si>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</si>
  <si>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</si>
  <si>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</si>
  <si>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</si>
  <si>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</si>
  <si>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</si>
  <si>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</si>
  <si>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</si>
  <si>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</si>
  <si>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</si>
  <si>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</si>
  <si>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</si>
  <si>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</si>
  <si>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</si>
  <si>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</si>
  <si>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</si>
  <si>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</si>
  <si>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</si>
  <si>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</si>
  <si>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</si>
  <si>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</si>
  <si>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</si>
  <si>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</si>
  <si>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</si>
  <si>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</si>
  <si>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</si>
  <si>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</si>
  <si>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</si>
  <si>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</si>
  <si>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</si>
  <si>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</si>
  <si>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</si>
  <si>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</si>
  <si>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</si>
  <si>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</si>
  <si>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</si>
  <si>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</si>
  <si>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</si>
  <si>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</si>
  <si>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</si>
  <si>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</si>
  <si>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</si>
  <si>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</si>
  <si>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</si>
  <si>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</si>
  <si>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</si>
  <si>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</si>
  <si>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</si>
  <si>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</si>
  <si>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</si>
  <si>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</si>
  <si>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</si>
  <si>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</si>
  <si>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</si>
  <si>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</si>
  <si>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</si>
  <si>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</si>
  <si>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</si>
  <si>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</si>
  <si>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</si>
  <si>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</si>
  <si>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</si>
  <si>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</si>
  <si>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</si>
  <si>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</si>
  <si>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</si>
  <si>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</si>
  <si>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</si>
  <si>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</si>
  <si>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</si>
  <si>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</si>
  <si>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</si>
  <si>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</si>
  <si>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</si>
  <si>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</si>
  <si>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</si>
  <si>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</si>
  <si>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</si>
  <si>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</si>
  <si>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</si>
  <si>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</si>
  <si>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</si>
  <si>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</si>
  <si>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</si>
  <si>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</si>
  <si>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</si>
  <si>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</si>
  <si>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</si>
  <si>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</si>
  <si>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</si>
  <si>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</si>
  <si>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</si>
  <si>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</si>
  <si>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</si>
  <si>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</si>
  <si>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</si>
  <si>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</si>
  <si>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</si>
  <si>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</si>
  <si>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</si>
  <si>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</si>
  <si>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</si>
  <si>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</si>
  <si>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</si>
  <si>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</si>
  <si>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</si>
  <si>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</si>
  <si>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</si>
  <si>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</si>
  <si>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</si>
  <si>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</si>
  <si>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</si>
  <si>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</si>
  <si>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</si>
  <si>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</si>
  <si>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</si>
  <si>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</si>
  <si>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</si>
  <si>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</si>
  <si>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</si>
  <si>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</si>
  <si>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</si>
  <si>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</si>
  <si>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</si>
  <si>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</si>
  <si>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</si>
  <si>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</si>
  <si>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</si>
  <si>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</si>
  <si>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</si>
  <si>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</si>
  <si>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</si>
  <si>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</si>
  <si>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</si>
  <si>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</si>
  <si>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</si>
  <si>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</si>
  <si>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</si>
  <si>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</si>
  <si>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</si>
  <si>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</si>
  <si>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</si>
  <si>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</si>
  <si>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</si>
  <si>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</si>
  <si>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</si>
  <si>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</si>
  <si>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</si>
  <si>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</si>
  <si>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</si>
  <si>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</si>
  <si>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</si>
  <si>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</si>
  <si>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</si>
  <si>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</si>
  <si>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</si>
  <si>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</si>
  <si>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</si>
  <si>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</si>
  <si>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</si>
  <si>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</si>
  <si>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</si>
  <si>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</si>
  <si>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</si>
  <si>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</si>
  <si>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</si>
  <si>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</si>
  <si>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</si>
  <si>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</si>
  <si>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</si>
  <si>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</si>
  <si>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</si>
  <si>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</si>
  <si>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</si>
  <si>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</si>
  <si>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</si>
  <si>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</si>
  <si>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</si>
  <si>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</si>
  <si>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</si>
  <si>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</si>
  <si>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</si>
  <si>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</si>
  <si>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</si>
  <si>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</si>
  <si>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</si>
  <si>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</si>
  <si>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</si>
  <si>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</si>
  <si>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</si>
  <si>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</si>
  <si>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</si>
  <si>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</si>
  <si>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</si>
  <si>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</si>
  <si>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</si>
  <si>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</si>
  <si>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</si>
  <si>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</si>
  <si>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</si>
  <si>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</si>
  <si>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</si>
  <si>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</si>
  <si>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</si>
  <si>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</si>
  <si>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</si>
  <si>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</si>
  <si>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</si>
  <si>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</si>
  <si>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</si>
  <si>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</si>
  <si>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</si>
  <si>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</si>
  <si>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</si>
  <si>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</si>
  <si>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</si>
  <si>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</si>
  <si>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</si>
  <si>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</si>
  <si>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</si>
  <si>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</si>
  <si>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</si>
  <si>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</si>
  <si>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</si>
  <si>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</si>
  <si>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</si>
  <si>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</si>
  <si>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</si>
  <si>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</si>
  <si>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</si>
  <si>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</si>
  <si>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</si>
  <si>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</si>
  <si>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</si>
  <si>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</si>
  <si>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</si>
  <si>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</si>
  <si>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</si>
  <si>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</si>
  <si>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</si>
  <si>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</si>
  <si>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</si>
  <si>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</si>
  <si>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</si>
  <si>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</si>
  <si>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</si>
  <si>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</si>
  <si>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</si>
  <si>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</si>
  <si>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</si>
  <si>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</si>
  <si>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</si>
  <si>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</si>
  <si>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</si>
  <si>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</si>
  <si>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</si>
  <si>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</si>
  <si>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</si>
  <si>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</si>
  <si>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</si>
  <si>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</si>
  <si>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</si>
  <si>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</si>
  <si>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</si>
  <si>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</si>
  <si>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</si>
  <si>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</si>
  <si>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</si>
  <si>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</si>
  <si>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</si>
  <si>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</si>
  <si>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</si>
  <si>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</si>
  <si>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</si>
  <si>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</si>
  <si>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</si>
  <si>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</si>
  <si>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</si>
  <si>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</si>
  <si>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</si>
  <si>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</si>
  <si>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</si>
  <si>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</si>
  <si>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</si>
  <si>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</si>
  <si>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</si>
  <si>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</si>
  <si>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</si>
  <si>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</si>
  <si>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</si>
  <si>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</si>
  <si>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</si>
  <si>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</si>
  <si>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</si>
  <si>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</si>
  <si>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</si>
  <si>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</si>
  <si>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</si>
  <si>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</si>
  <si>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</si>
  <si>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</si>
  <si>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</si>
  <si>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</si>
  <si>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</si>
  <si>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</si>
  <si>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</si>
  <si>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</si>
  <si>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</si>
  <si>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</si>
  <si>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</si>
  <si>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</si>
  <si>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</si>
  <si>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</si>
  <si>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</si>
  <si>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</si>
  <si>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</si>
  <si>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</si>
  <si>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</si>
  <si>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</si>
  <si>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</si>
  <si>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</si>
  <si>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</si>
  <si>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</si>
  <si>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</si>
  <si>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</si>
  <si>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</si>
  <si>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</si>
  <si>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</si>
  <si>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</si>
  <si>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</si>
  <si>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</si>
  <si>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</si>
  <si>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</si>
  <si>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</si>
  <si>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</si>
  <si>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</si>
  <si>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</si>
  <si>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</si>
  <si>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</si>
  <si>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</si>
  <si>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</si>
  <si>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</si>
  <si>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</si>
  <si>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</si>
  <si>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</si>
  <si>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</si>
  <si>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</si>
  <si>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</si>
  <si>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</si>
  <si>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</si>
  <si>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</si>
  <si>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</si>
  <si>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</si>
  <si>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</si>
  <si>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</si>
  <si>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</si>
  <si>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</si>
  <si>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</si>
  <si>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</si>
  <si>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</si>
  <si>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</si>
  <si>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</si>
  <si>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</si>
  <si>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</si>
  <si>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</si>
  <si>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</si>
  <si>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</si>
  <si>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</si>
  <si>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</si>
  <si>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</si>
  <si>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</si>
  <si>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</si>
  <si>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</si>
  <si>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</si>
  <si>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</si>
  <si>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</si>
  <si>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</si>
  <si>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</si>
  <si>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</si>
  <si>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</si>
  <si>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</si>
  <si>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</si>
  <si>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</si>
  <si>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</si>
  <si>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</si>
  <si>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</si>
  <si>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</si>
  <si>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</si>
  <si>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</si>
  <si>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</si>
  <si>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</si>
  <si>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</si>
  <si>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</si>
  <si>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</si>
  <si>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</si>
  <si>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</si>
  <si>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</si>
  <si>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</si>
  <si>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</si>
  <si>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</si>
  <si>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</si>
  <si>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</si>
  <si>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</si>
  <si>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</si>
  <si>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</si>
  <si>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</si>
  <si>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</si>
  <si>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</si>
  <si>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</si>
  <si>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</si>
  <si>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</si>
  <si>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</si>
  <si>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</si>
  <si>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</si>
  <si>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</si>
  <si>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</si>
  <si>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</si>
  <si>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</si>
  <si>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</si>
  <si>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</si>
  <si>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</si>
  <si>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</si>
  <si>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</si>
  <si>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</si>
  <si>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</si>
  <si>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</si>
  <si>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</si>
  <si>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</si>
  <si>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</si>
  <si>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</si>
  <si>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</si>
  <si>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</si>
  <si>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</si>
  <si>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</si>
  <si>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</si>
  <si>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</si>
  <si>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</si>
  <si>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</si>
  <si>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</si>
  <si>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</si>
  <si>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</si>
  <si>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</si>
  <si>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</si>
  <si>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</si>
  <si>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</si>
  <si>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</si>
  <si>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</si>
  <si>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</si>
  <si>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</si>
  <si>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</si>
  <si>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</si>
  <si>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</si>
  <si>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</si>
  <si>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</si>
  <si>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</si>
  <si>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</si>
  <si>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</si>
  <si>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</si>
  <si>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</si>
  <si>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</si>
  <si>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</si>
  <si>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</si>
  <si>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</si>
  <si>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</si>
  <si>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</si>
  <si>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</si>
  <si>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</si>
  <si>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</si>
  <si>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</si>
  <si>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</si>
  <si>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</si>
  <si>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</si>
  <si>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</si>
  <si>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</si>
  <si>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</si>
  <si>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</si>
  <si>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</si>
  <si>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</si>
  <si>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</si>
  <si>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</si>
  <si>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</si>
  <si>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</si>
  <si>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</si>
  <si>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</si>
  <si>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</si>
  <si>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</si>
  <si>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</si>
  <si>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</si>
  <si>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</si>
  <si>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</si>
  <si>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</si>
  <si>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</si>
  <si>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</si>
  <si>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</si>
  <si>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</si>
  <si>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</si>
  <si>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</si>
  <si>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</si>
  <si>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</si>
  <si>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</si>
  <si>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</si>
  <si>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</si>
  <si>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</si>
  <si>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</si>
  <si>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</si>
  <si>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</si>
  <si>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</si>
  <si>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</si>
  <si>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</si>
  <si>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</si>
  <si>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</si>
  <si>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</si>
  <si>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</si>
  <si>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</si>
  <si>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</si>
  <si>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</si>
  <si>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</si>
  <si>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</si>
  <si>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</si>
  <si>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</si>
  <si>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</si>
  <si>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</si>
  <si>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</si>
  <si>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</si>
  <si>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</si>
  <si>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</si>
  <si>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</si>
  <si>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</si>
  <si>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</si>
  <si>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</si>
  <si>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</si>
  <si>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</si>
  <si>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</si>
  <si>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</si>
  <si>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</si>
  <si>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</si>
  <si>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</si>
  <si>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</si>
  <si>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</si>
  <si>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</si>
  <si>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</si>
  <si>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</si>
  <si>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</si>
  <si>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</si>
  <si>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</si>
  <si>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</si>
  <si>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</si>
  <si>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</si>
  <si>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</si>
  <si>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</si>
  <si>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</si>
  <si>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</si>
  <si>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</si>
  <si>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</si>
  <si>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</si>
  <si>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</si>
  <si>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</si>
  <si>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</si>
  <si>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</si>
  <si>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</si>
  <si>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</si>
  <si>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</si>
  <si>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</si>
  <si>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</si>
  <si>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</si>
  <si>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</si>
  <si>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</si>
  <si>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</si>
  <si>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</si>
  <si>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</si>
  <si>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</si>
  <si>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</si>
  <si>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</si>
  <si>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</si>
  <si>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</si>
  <si>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</si>
  <si>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</si>
  <si>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</si>
  <si>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</si>
  <si>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</si>
  <si>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</si>
  <si>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</si>
  <si>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</si>
  <si>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</si>
  <si>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</si>
  <si>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</si>
  <si>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</si>
  <si>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</si>
  <si>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</si>
  <si>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</si>
  <si>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</si>
  <si>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</si>
  <si>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</si>
  <si>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</si>
  <si>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</si>
  <si>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</si>
  <si>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</si>
  <si>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</si>
  <si>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</si>
  <si>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</si>
  <si>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</si>
  <si>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</si>
  <si>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</si>
  <si>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</si>
  <si>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</si>
  <si>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</si>
  <si>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</si>
  <si>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</si>
  <si>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</si>
  <si>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</si>
  <si>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</si>
  <si>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</si>
  <si>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</si>
  <si>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</si>
  <si>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</si>
  <si>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</si>
  <si>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</si>
  <si>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</si>
  <si>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</si>
  <si>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</si>
  <si>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</si>
  <si>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</si>
  <si>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</si>
  <si>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</si>
  <si>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</si>
  <si>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</si>
  <si>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</si>
  <si>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</si>
  <si>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</si>
  <si>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</si>
  <si>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</si>
  <si>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</si>
  <si>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</si>
  <si>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</si>
  <si>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</si>
  <si>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</si>
  <si>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</si>
  <si>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</si>
  <si>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</si>
  <si>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</si>
  <si>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</si>
  <si>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</si>
  <si>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</si>
  <si>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</si>
  <si>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</si>
  <si>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</si>
  <si>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</si>
  <si>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</si>
  <si>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</si>
  <si>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</si>
  <si>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</si>
  <si>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</si>
  <si>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</si>
  <si>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</si>
  <si>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</si>
  <si>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</si>
  <si>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</si>
  <si>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</si>
  <si>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</si>
  <si>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</si>
  <si>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</si>
  <si>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</si>
  <si>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</si>
  <si>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</si>
  <si>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</si>
  <si>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</si>
  <si>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</si>
  <si>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</si>
  <si>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</si>
  <si>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</si>
  <si>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</si>
  <si>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</si>
  <si>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</si>
  <si>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</si>
  <si>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</si>
  <si>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</si>
  <si>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</si>
  <si>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</si>
  <si>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</si>
  <si>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</si>
  <si>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</si>
  <si>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</si>
  <si>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</si>
  <si>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</si>
  <si>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</si>
  <si>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</si>
  <si>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</si>
  <si>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</si>
  <si>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</si>
  <si>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</si>
  <si>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</si>
  <si>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</si>
  <si>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</si>
  <si>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</si>
  <si>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</si>
  <si>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</si>
  <si>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</si>
  <si>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</si>
  <si>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</si>
  <si>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</si>
  <si>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</si>
  <si>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</si>
  <si>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</si>
  <si>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</si>
  <si>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</si>
  <si>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</si>
  <si>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</si>
  <si>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</si>
  <si>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</si>
  <si>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</si>
  <si>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</si>
  <si>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</si>
  <si>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</si>
  <si>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</si>
  <si>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</si>
  <si>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</si>
  <si>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</si>
  <si>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</si>
  <si>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</si>
  <si>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</si>
  <si>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</si>
  <si>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</si>
  <si>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</si>
  <si>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</si>
  <si>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</si>
  <si>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</si>
  <si>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</si>
  <si>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</si>
  <si>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</si>
  <si>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</si>
  <si>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</si>
  <si>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</si>
  <si>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</si>
  <si>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</si>
  <si>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</si>
  <si>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</si>
  <si>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</si>
  <si>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</si>
  <si>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</si>
  <si>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</si>
  <si>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</si>
  <si>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</si>
  <si>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</si>
  <si>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</si>
  <si>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</si>
  <si>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</si>
  <si>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</si>
  <si>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</si>
  <si>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</si>
  <si>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</si>
  <si>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</si>
  <si>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</si>
  <si>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</si>
  <si>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</si>
  <si>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</si>
  <si>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</si>
  <si>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</si>
  <si>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</si>
  <si>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</si>
  <si>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</si>
  <si>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</si>
  <si>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</si>
  <si>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</si>
  <si>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</si>
  <si>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</si>
  <si>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</si>
  <si>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</si>
  <si>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</si>
  <si>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</si>
  <si>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</si>
  <si>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</si>
  <si>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</si>
  <si>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</si>
  <si>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</si>
  <si>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</si>
  <si>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</si>
  <si>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</si>
  <si>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</si>
  <si>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</si>
  <si>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</si>
  <si>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</si>
  <si>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</si>
  <si>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</si>
  <si>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</si>
  <si>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</si>
  <si>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</si>
  <si>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</si>
  <si>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</si>
  <si>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</si>
  <si>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</si>
  <si>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</si>
  <si>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</si>
  <si>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</si>
  <si>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</si>
  <si>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</si>
  <si>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</si>
  <si>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</si>
  <si>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</si>
  <si>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</si>
  <si>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</si>
  <si>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</si>
  <si>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</si>
  <si>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</si>
  <si>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</si>
  <si>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</si>
  <si>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</si>
  <si>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</si>
  <si>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</si>
  <si>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</si>
  <si>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</si>
  <si>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</si>
  <si>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</si>
  <si>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</si>
  <si>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</si>
  <si>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</si>
  <si>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</si>
  <si>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</si>
  <si>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</si>
  <si>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</si>
  <si>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</si>
  <si>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</si>
  <si>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</si>
  <si>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</si>
  <si>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</si>
  <si>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</si>
  <si>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</si>
  <si>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</si>
  <si>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</si>
  <si>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</si>
  <si>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</si>
  <si>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</si>
  <si>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</si>
  <si>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</si>
  <si>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</si>
  <si>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</si>
  <si>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</si>
  <si>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</si>
  <si>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</si>
  <si>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</si>
  <si>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</si>
  <si>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</si>
  <si>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</si>
  <si>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</si>
  <si>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</si>
  <si>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</si>
  <si>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</si>
  <si>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</si>
  <si>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</si>
  <si>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</si>
  <si>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</si>
  <si>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</si>
  <si>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</si>
  <si>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</si>
  <si>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</si>
  <si>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</si>
  <si>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</si>
  <si>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</si>
  <si>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</si>
  <si>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</si>
  <si>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</si>
  <si>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</si>
  <si>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</si>
  <si>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</si>
  <si>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</si>
  <si>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</si>
  <si>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</si>
  <si>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</si>
  <si>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</si>
  <si>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</si>
  <si>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</si>
  <si>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</si>
  <si>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</si>
  <si>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</si>
  <si>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</si>
  <si>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</si>
  <si>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</si>
  <si>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</si>
  <si>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</si>
  <si>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</si>
  <si>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</si>
  <si>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</si>
  <si>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</si>
  <si>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</si>
  <si>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</si>
  <si>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</si>
  <si>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</si>
  <si>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</si>
  <si>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</si>
  <si>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</si>
  <si>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</si>
  <si>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</si>
  <si>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</si>
  <si>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</si>
  <si>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</si>
  <si>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</si>
  <si>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</si>
  <si>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</si>
  <si>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</si>
  <si>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</si>
  <si>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</si>
  <si>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</si>
  <si>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</si>
  <si>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</si>
  <si>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</si>
  <si>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</si>
  <si>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</si>
  <si>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</si>
  <si>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</si>
  <si>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</si>
  <si>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</si>
  <si>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</si>
  <si>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</si>
  <si>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</si>
  <si>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</si>
  <si>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</si>
  <si>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</si>
  <si>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</si>
  <si>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</si>
  <si>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</si>
  <si>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</si>
  <si>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</si>
  <si>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</si>
  <si>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</si>
  <si>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</si>
  <si>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</si>
  <si>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</si>
  <si>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</si>
  <si>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</si>
  <si>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</si>
  <si>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</si>
  <si>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</si>
  <si>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</si>
  <si>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</si>
  <si>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</si>
  <si>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</si>
  <si>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</si>
  <si>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</si>
  <si>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</si>
  <si>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</si>
  <si>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</si>
  <si>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</si>
  <si>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</si>
  <si>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</si>
  <si>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</si>
  <si>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</si>
  <si>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</si>
  <si>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</si>
  <si>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</si>
  <si>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</si>
  <si>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</si>
  <si>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</si>
  <si>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</si>
  <si>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</si>
  <si>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</si>
  <si>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</si>
  <si>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</si>
  <si>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</si>
  <si>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</si>
  <si>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</si>
  <si>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</si>
  <si>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</si>
  <si>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</si>
  <si>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</si>
  <si>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</si>
  <si>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</si>
  <si>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</si>
  <si>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</si>
  <si>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</si>
  <si>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</si>
  <si>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</si>
  <si>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</si>
  <si>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</si>
  <si>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</si>
  <si>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</si>
  <si>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</si>
  <si>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</si>
  <si>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</si>
  <si>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</si>
  <si>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</si>
  <si>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</si>
  <si>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</si>
  <si>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</si>
  <si>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</si>
  <si>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</si>
  <si>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</si>
  <si>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</si>
  <si>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</si>
  <si>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</si>
  <si>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</si>
  <si>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</si>
  <si>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</si>
  <si>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</si>
  <si>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</si>
  <si>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</si>
  <si>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</si>
  <si>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</si>
  <si>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</si>
  <si>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</si>
  <si>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</si>
  <si>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</si>
  <si>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</si>
  <si>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</si>
  <si>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</si>
  <si>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</si>
  <si>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</si>
  <si>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</si>
  <si>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</si>
  <si>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</si>
  <si>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</si>
  <si>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</si>
  <si>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</si>
  <si>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</si>
  <si>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</si>
  <si>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</si>
  <si>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</si>
  <si>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</si>
  <si>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</si>
  <si>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</si>
  <si>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</si>
  <si>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</si>
  <si>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</si>
  <si>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</si>
  <si>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</si>
  <si>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</si>
  <si>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</si>
  <si>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</si>
  <si>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</si>
  <si>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</si>
  <si>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</si>
  <si>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</si>
  <si>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</si>
  <si>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</si>
  <si>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</si>
  <si>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</si>
  <si>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</si>
  <si>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</si>
  <si>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</si>
  <si>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</si>
  <si>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</si>
  <si>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</si>
  <si>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</si>
  <si>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</si>
  <si>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</si>
  <si>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</si>
  <si>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</si>
  <si>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</si>
  <si>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</si>
  <si>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</si>
  <si>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</si>
  <si>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</si>
  <si>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</si>
  <si>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</si>
  <si>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</si>
  <si>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</si>
  <si>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</si>
  <si>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</si>
  <si>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</si>
  <si>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</si>
  <si>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</si>
  <si>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</si>
  <si>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</si>
  <si>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</si>
  <si>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</si>
  <si>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</si>
  <si>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</si>
  <si>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</si>
  <si>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</si>
  <si>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</si>
  <si>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</si>
  <si>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</si>
  <si>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</si>
  <si>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</si>
  <si>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</si>
  <si>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</si>
  <si>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</si>
  <si>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</si>
  <si>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</si>
  <si>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</si>
  <si>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</si>
  <si>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</si>
  <si>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</si>
  <si>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</si>
  <si>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</si>
  <si>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</si>
  <si>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</si>
  <si>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</si>
  <si>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</si>
  <si>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</si>
  <si>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</si>
  <si>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</si>
  <si>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</si>
  <si>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</si>
  <si>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</si>
  <si>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</si>
  <si>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</si>
  <si>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</si>
  <si>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</si>
  <si>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</si>
  <si>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</si>
  <si>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</si>
  <si>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</si>
  <si>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</si>
  <si>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</si>
  <si>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</si>
  <si>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</si>
  <si>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</si>
  <si>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</si>
  <si>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</si>
  <si>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</si>
  <si>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</si>
  <si>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</si>
  <si>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</si>
  <si>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</si>
  <si>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</si>
  <si>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</si>
  <si>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</si>
  <si>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</si>
  <si>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</si>
  <si>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</si>
  <si>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</si>
  <si>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</si>
  <si>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</si>
  <si>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</si>
  <si>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</si>
  <si>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</si>
  <si>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</si>
  <si>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</si>
  <si>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</si>
  <si>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</si>
  <si>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</si>
  <si>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</si>
  <si>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</si>
  <si>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</si>
  <si>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</si>
  <si>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</si>
  <si>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</si>
  <si>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</si>
  <si>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</si>
  <si>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</si>
  <si>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</si>
  <si>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</si>
  <si>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</si>
  <si>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</si>
  <si>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</si>
  <si>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</si>
  <si>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</si>
  <si>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</si>
  <si>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</si>
  <si>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</si>
  <si>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</si>
  <si>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</si>
  <si>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</si>
  <si>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</si>
  <si>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</si>
  <si>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</si>
  <si>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</si>
  <si>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</si>
  <si>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</si>
  <si>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</si>
  <si>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</si>
  <si>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</si>
  <si>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</si>
  <si>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</si>
  <si>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</si>
  <si>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</si>
  <si>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</si>
  <si>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</si>
  <si>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</si>
  <si>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</si>
  <si>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</si>
  <si>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</si>
  <si>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</si>
  <si>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</si>
  <si>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</si>
  <si>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</si>
  <si>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</si>
  <si>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</si>
  <si>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</si>
  <si>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</si>
  <si>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</si>
  <si>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</si>
  <si>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</si>
  <si>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</si>
  <si>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</si>
  <si>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</si>
  <si>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</si>
  <si>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</si>
  <si>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</si>
  <si>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</si>
  <si>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</si>
  <si>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</si>
  <si>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</si>
  <si>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</si>
  <si>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</si>
  <si>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</si>
  <si>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</si>
  <si>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</si>
  <si>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</si>
  <si>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</si>
  <si>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</si>
  <si>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</si>
  <si>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</si>
  <si>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</si>
  <si>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</si>
  <si>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</si>
  <si>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</si>
  <si>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</si>
  <si>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</si>
  <si>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</si>
  <si>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</si>
  <si>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</si>
  <si>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</si>
  <si>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</si>
  <si>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</si>
  <si>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</si>
  <si>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</si>
  <si>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</si>
  <si>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</si>
  <si>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</si>
  <si>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</si>
  <si>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</si>
  <si>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</si>
  <si>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</si>
  <si>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</si>
  <si>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</si>
  <si>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</si>
  <si>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</si>
  <si>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</si>
  <si>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</si>
  <si>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</si>
  <si>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</si>
  <si>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</si>
  <si>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</si>
  <si>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</si>
  <si>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</si>
  <si>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</si>
  <si>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</si>
  <si>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</si>
  <si>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</si>
  <si>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</si>
  <si>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</si>
  <si>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</si>
  <si>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</si>
  <si>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</si>
  <si>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</si>
  <si>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</si>
  <si>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</si>
  <si>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</si>
  <si>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</si>
  <si>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</si>
  <si>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</si>
  <si>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</si>
  <si>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</si>
  <si>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</si>
  <si>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</si>
  <si>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</si>
  <si>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</si>
  <si>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</si>
  <si>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</si>
  <si>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</si>
  <si>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</si>
  <si>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</si>
  <si>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</si>
  <si>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</si>
  <si>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</si>
  <si>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</si>
  <si>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</si>
  <si>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</si>
  <si>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</si>
  <si>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</si>
  <si>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</si>
  <si>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</si>
  <si>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</si>
  <si>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</si>
  <si>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</si>
  <si>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</si>
  <si>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</si>
  <si>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</si>
  <si>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</si>
  <si>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</si>
  <si>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</si>
  <si>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</si>
  <si>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</si>
  <si>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</si>
  <si>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</si>
  <si>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</si>
  <si>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</si>
  <si>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</si>
  <si>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</si>
  <si>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</si>
  <si>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</si>
  <si>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</si>
  <si>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</si>
  <si>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</si>
  <si>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</si>
  <si>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</si>
  <si>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</si>
  <si>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</si>
  <si>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</si>
  <si>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</si>
  <si>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</si>
  <si>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</si>
  <si>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</si>
  <si>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</si>
  <si>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</si>
  <si>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</si>
  <si>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</si>
  <si>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</si>
  <si>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</si>
  <si>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</si>
  <si>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</si>
  <si>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</si>
  <si>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</si>
  <si>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</si>
  <si>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</si>
  <si>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</si>
  <si>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</si>
  <si>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</si>
  <si>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</si>
  <si>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</si>
  <si>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</si>
  <si>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</si>
  <si>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</si>
  <si>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</si>
  <si>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</si>
  <si>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</si>
  <si>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</si>
  <si>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</si>
  <si>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</si>
  <si>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</si>
  <si>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</si>
  <si>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</si>
  <si>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</si>
  <si>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</si>
  <si>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</si>
  <si>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</si>
  <si>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</si>
  <si>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</si>
  <si>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</si>
  <si>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</si>
  <si>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</si>
  <si>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</si>
  <si>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</si>
  <si>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</si>
  <si>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</si>
  <si>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</si>
  <si>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</si>
  <si>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</si>
  <si>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</si>
  <si>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</si>
  <si>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</si>
  <si>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</si>
  <si>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</si>
  <si>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</si>
  <si>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</si>
  <si>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</si>
  <si>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</si>
  <si>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</si>
  <si>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</si>
  <si>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</si>
  <si>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</si>
  <si>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</si>
  <si>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</si>
  <si>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</si>
  <si>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</si>
  <si>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</si>
  <si>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</si>
  <si>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</si>
  <si>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</si>
  <si>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</si>
  <si>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</si>
  <si>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</si>
  <si>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</si>
  <si>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</si>
  <si>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</si>
  <si>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</si>
  <si>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</si>
  <si>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</si>
  <si>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</si>
  <si>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</si>
  <si>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</si>
  <si>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</si>
  <si>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</si>
  <si>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</si>
  <si>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</si>
  <si>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</si>
  <si>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</si>
  <si>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</si>
  <si>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</si>
  <si>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</si>
  <si>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</si>
  <si>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</si>
  <si>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</si>
  <si>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</si>
  <si>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</si>
  <si>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</si>
  <si>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</si>
  <si>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</si>
  <si>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</si>
  <si>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</si>
  <si>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</si>
  <si>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</si>
  <si>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</si>
  <si>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</si>
  <si>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</si>
  <si>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</si>
  <si>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</si>
  <si>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</si>
  <si>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</si>
  <si>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</si>
  <si>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</si>
  <si>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</si>
  <si>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</si>
  <si>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</si>
  <si>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</si>
  <si>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</si>
  <si>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</si>
  <si>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</si>
  <si>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</si>
  <si>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</si>
  <si>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</si>
  <si>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</si>
  <si>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</si>
  <si>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</si>
  <si>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</si>
  <si>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</si>
  <si>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</si>
  <si>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</si>
  <si>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</si>
  <si>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</si>
  <si>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</si>
  <si>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</si>
  <si>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</si>
  <si>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</si>
  <si>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</si>
  <si>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</si>
  <si>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</si>
  <si>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</si>
  <si>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</si>
  <si>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</si>
  <si>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</si>
  <si>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</si>
  <si>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</si>
  <si>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</si>
  <si>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</si>
  <si>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</si>
  <si>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</si>
  <si>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</si>
  <si>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</si>
  <si>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</si>
  <si>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</si>
  <si>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</si>
  <si>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</si>
  <si>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</si>
  <si>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</si>
  <si>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</si>
  <si>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</si>
  <si>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</si>
  <si>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</si>
  <si>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</si>
  <si>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</si>
  <si>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</si>
  <si>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</si>
  <si>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</si>
  <si>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</si>
  <si>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</si>
  <si>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</si>
  <si>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</si>
  <si>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</si>
  <si>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</si>
  <si>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</si>
  <si>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</si>
  <si>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</si>
  <si>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</si>
  <si>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</si>
  <si>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</si>
  <si>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</si>
  <si>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</si>
  <si>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</si>
  <si>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</si>
  <si>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</si>
  <si>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</si>
  <si>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</si>
  <si>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</si>
  <si>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</si>
  <si>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</si>
  <si>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</si>
  <si>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</si>
  <si>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</si>
  <si>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</si>
  <si>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</si>
  <si>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</si>
  <si>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</si>
  <si>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</si>
  <si>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</si>
  <si>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</si>
  <si>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</si>
  <si>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</si>
  <si>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</si>
  <si>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</si>
  <si>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</si>
  <si>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</si>
  <si>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</si>
  <si>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</si>
  <si>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</si>
  <si>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</si>
  <si>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</si>
  <si>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</si>
  <si>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</si>
  <si>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</si>
  <si>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</si>
  <si>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</si>
  <si>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</si>
  <si>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</si>
  <si>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</si>
  <si>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</si>
  <si>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</si>
  <si>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</si>
  <si>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</si>
  <si>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</si>
  <si>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</si>
  <si>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</si>
  <si>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</si>
  <si>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</si>
  <si>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</si>
  <si>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</si>
  <si>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</si>
  <si>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</si>
  <si>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</si>
  <si>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</si>
  <si>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</si>
  <si>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</si>
  <si>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</si>
  <si>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</si>
  <si>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</si>
  <si>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</si>
  <si>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</si>
  <si>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</si>
  <si>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</si>
  <si>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</si>
  <si>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</si>
  <si>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</si>
  <si>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</si>
  <si>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</si>
  <si>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</si>
  <si>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</si>
  <si>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</si>
  <si>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</si>
  <si>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</si>
  <si>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</si>
  <si>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</si>
  <si>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</si>
  <si>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</si>
  <si>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</si>
  <si>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</si>
  <si>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</si>
  <si>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</si>
  <si>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</si>
  <si>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</si>
  <si>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</si>
  <si>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</si>
  <si>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</si>
  <si>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</si>
  <si>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</si>
  <si>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</si>
  <si>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</si>
  <si>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</si>
  <si>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</si>
  <si>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</si>
  <si>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</si>
  <si>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</si>
  <si>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</si>
  <si>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</si>
  <si>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</si>
  <si>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</si>
  <si>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</si>
  <si>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</si>
  <si>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</si>
  <si>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</si>
  <si>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</si>
  <si>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</si>
  <si>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</si>
  <si>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</si>
  <si>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</si>
  <si>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</si>
  <si>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</si>
  <si>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</si>
  <si>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</si>
  <si>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</si>
  <si>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</si>
  <si>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</si>
  <si>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</si>
  <si>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</si>
  <si>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</si>
  <si>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</si>
  <si>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</si>
  <si>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</si>
  <si>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</si>
  <si>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</si>
  <si>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</si>
  <si>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</si>
  <si>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</si>
  <si>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</si>
  <si>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</si>
  <si>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</si>
  <si>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</si>
  <si>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</si>
  <si>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</si>
  <si>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</si>
  <si>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</si>
  <si>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</si>
  <si>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</si>
  <si>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</si>
  <si>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</si>
  <si>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</si>
  <si>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</si>
  <si>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</si>
  <si>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</si>
  <si>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</si>
  <si>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</si>
  <si>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</si>
  <si>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</si>
  <si>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</si>
  <si>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</si>
  <si>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</si>
  <si>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</si>
  <si>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</si>
  <si>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</si>
  <si>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</si>
  <si>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</si>
  <si>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</si>
  <si>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</si>
  <si>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</si>
  <si>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</si>
  <si>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</si>
  <si>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</si>
  <si>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</si>
  <si>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</si>
  <si>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</si>
  <si>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</si>
  <si>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</si>
  <si>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</si>
  <si>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</si>
  <si>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</si>
  <si>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</si>
  <si>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</si>
  <si>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</si>
  <si>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</si>
  <si>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</si>
  <si>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</si>
  <si>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</si>
  <si>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</si>
  <si>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</si>
  <si>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</si>
  <si>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</si>
  <si>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</si>
  <si>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</si>
  <si>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</si>
  <si>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</si>
  <si>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</si>
  <si>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</si>
  <si>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</si>
  <si>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</si>
  <si>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</si>
  <si>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</si>
  <si>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</si>
  <si>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</si>
  <si>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</si>
  <si>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</si>
  <si>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</si>
  <si>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</si>
  <si>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</si>
  <si>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</si>
  <si>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</si>
  <si>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</si>
  <si>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</si>
  <si>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</si>
  <si>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</si>
  <si>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</si>
  <si>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</si>
  <si>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</si>
  <si>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</si>
  <si>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</si>
  <si>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</si>
  <si>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</si>
  <si>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</si>
  <si>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</si>
  <si>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</si>
  <si>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</si>
  <si>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</si>
  <si>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</si>
  <si>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</si>
  <si>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</si>
  <si>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</si>
  <si>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</si>
  <si>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</si>
  <si>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</si>
  <si>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</si>
  <si>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</si>
  <si>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</si>
  <si>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</si>
  <si>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</si>
  <si>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</si>
  <si>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</si>
  <si>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</si>
  <si>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</si>
  <si>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</si>
  <si>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</si>
  <si>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</si>
  <si>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</si>
  <si>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</si>
  <si>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</si>
  <si>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</si>
  <si>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</si>
  <si>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</si>
  <si>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</si>
  <si>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</si>
  <si>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</si>
  <si>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</si>
  <si>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</si>
  <si>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</si>
  <si>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</si>
  <si>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</si>
  <si>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</si>
  <si>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</si>
  <si>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</si>
  <si>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</si>
  <si>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</si>
  <si>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</si>
  <si>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</si>
  <si>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</si>
  <si>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</si>
  <si>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</si>
  <si>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</si>
  <si>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</si>
  <si>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</si>
  <si>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</si>
  <si>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</si>
  <si>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</si>
  <si>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</si>
  <si>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</si>
  <si>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</si>
  <si>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</si>
  <si>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</si>
  <si>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</si>
  <si>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</si>
  <si>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</si>
  <si>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</si>
  <si>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</si>
  <si>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</si>
  <si>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</si>
  <si>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</si>
  <si>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</si>
  <si>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</si>
  <si>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</si>
  <si>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</si>
  <si>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</si>
  <si>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</si>
  <si>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</si>
  <si>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</si>
  <si>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</si>
  <si>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</si>
  <si>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</si>
  <si>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</si>
  <si>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</si>
  <si>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</si>
  <si>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</si>
  <si>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</si>
  <si>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</si>
  <si>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</si>
  <si>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</si>
  <si>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</si>
  <si>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</si>
  <si>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</si>
  <si>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</si>
  <si>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</si>
  <si>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</si>
  <si>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</si>
  <si>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</si>
  <si>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</si>
  <si>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</si>
  <si>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</si>
  <si>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</si>
  <si>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</si>
  <si>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</si>
  <si>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</si>
  <si>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</si>
  <si>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</si>
  <si>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</si>
  <si>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</si>
  <si>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</si>
  <si>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</si>
  <si>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</si>
  <si>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</si>
  <si>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</si>
  <si>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</si>
  <si>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</si>
  <si>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</si>
  <si>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</si>
  <si>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</si>
  <si>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</si>
  <si>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</si>
  <si>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</si>
  <si>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</si>
  <si>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</si>
  <si>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</si>
  <si>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</si>
  <si>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</si>
  <si>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</si>
  <si>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</si>
  <si>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</si>
  <si>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</si>
  <si>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</si>
  <si>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</si>
  <si>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</si>
  <si>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</si>
  <si>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</si>
  <si>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</si>
  <si>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</si>
  <si>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</si>
  <si>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</si>
  <si>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</si>
  <si>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</si>
  <si>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</si>
  <si>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</si>
  <si>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</si>
  <si>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</si>
  <si>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</si>
  <si>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</si>
  <si>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</si>
  <si>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</si>
  <si>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</si>
  <si>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</si>
  <si>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</si>
  <si>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</si>
  <si>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</si>
  <si>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</si>
  <si>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</si>
  <si>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</si>
  <si>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</si>
  <si>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</si>
  <si>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</si>
  <si>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</si>
  <si>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</si>
  <si>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</si>
  <si>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</si>
  <si>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</si>
  <si>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</si>
  <si>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</si>
  <si>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</si>
  <si>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</si>
  <si>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</si>
  <si>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</si>
  <si>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</si>
  <si>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</si>
  <si>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</si>
  <si>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</si>
  <si>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</si>
  <si>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</si>
  <si>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</si>
  <si>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</si>
  <si>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</si>
  <si>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</si>
  <si>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</si>
  <si>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</si>
  <si>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</si>
  <si>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</si>
  <si>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</si>
  <si>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</si>
  <si>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</si>
  <si>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</si>
  <si>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</si>
  <si>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</si>
  <si>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</si>
  <si>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</si>
  <si>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</si>
  <si>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</si>
  <si>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</si>
  <si>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</si>
  <si>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</si>
  <si>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</si>
  <si>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</si>
  <si>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</si>
  <si>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</si>
  <si>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</si>
  <si>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</si>
  <si>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</si>
  <si>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</si>
  <si>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</si>
  <si>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</si>
  <si>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</si>
  <si>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</si>
  <si>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</si>
  <si>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</si>
  <si>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</si>
  <si>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</si>
  <si>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</si>
  <si>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</si>
  <si>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</si>
  <si>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</si>
  <si>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</si>
  <si>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</si>
  <si>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</si>
  <si>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</si>
  <si>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</si>
  <si>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</si>
  <si>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</si>
  <si>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</si>
  <si>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</si>
  <si>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</si>
  <si>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</si>
  <si>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</si>
  <si>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</si>
  <si>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</si>
  <si>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</si>
  <si>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</si>
  <si>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</si>
  <si>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</si>
  <si>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</si>
  <si>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</si>
  <si>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</si>
  <si>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</si>
  <si>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</si>
  <si>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</si>
  <si>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</si>
  <si>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</si>
  <si>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</si>
  <si>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</si>
  <si>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</si>
  <si>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</si>
  <si>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</si>
  <si>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</si>
  <si>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</si>
  <si>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</si>
  <si>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</si>
  <si>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</si>
  <si>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</si>
  <si>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</si>
  <si>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</si>
  <si>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</si>
  <si>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</si>
  <si>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</si>
  <si>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</si>
  <si>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</si>
  <si>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</si>
  <si>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</si>
  <si>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</si>
  <si>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</si>
  <si>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</si>
  <si>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</si>
  <si>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</si>
  <si>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</si>
  <si>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</si>
  <si>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</si>
  <si>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</si>
  <si>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</si>
  <si>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</si>
  <si>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</si>
  <si>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</si>
  <si>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</si>
  <si>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</si>
  <si>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</si>
  <si>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</si>
  <si>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</si>
  <si>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</si>
  <si>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</si>
  <si>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</si>
  <si>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</si>
  <si>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</si>
  <si>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</si>
  <si>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</si>
  <si>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</si>
  <si>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</si>
  <si>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</si>
  <si>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</si>
  <si>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</si>
  <si>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</si>
  <si>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</si>
  <si>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</si>
  <si>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</si>
  <si>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</si>
  <si>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</si>
  <si>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</si>
  <si>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</si>
  <si>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</si>
  <si>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</si>
  <si>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</si>
  <si>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</si>
  <si>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</si>
  <si>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</si>
  <si>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</si>
  <si>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</si>
  <si>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</si>
  <si>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</si>
  <si>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</si>
  <si>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</si>
  <si>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</si>
  <si>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</si>
  <si>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</si>
  <si>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</si>
  <si>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</si>
  <si>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</si>
  <si>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</si>
  <si>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</si>
  <si>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</si>
  <si>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</si>
  <si>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</si>
  <si>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</si>
  <si>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</si>
  <si>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</si>
  <si>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</si>
  <si>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</si>
  <si>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</si>
  <si>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</si>
  <si>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</si>
  <si>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</si>
  <si>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</si>
  <si>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</si>
  <si>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</si>
  <si>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</si>
  <si>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</si>
  <si>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</si>
  <si>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</si>
  <si>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</si>
  <si>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</si>
  <si>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</si>
  <si>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</si>
  <si>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</si>
  <si>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</si>
  <si>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</si>
  <si>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</si>
  <si>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</si>
  <si>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</si>
  <si>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</si>
  <si>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</si>
  <si>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</si>
  <si>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</si>
  <si>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</si>
  <si>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</si>
  <si>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</si>
  <si>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</si>
  <si>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</si>
  <si>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</si>
  <si>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</si>
  <si>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</si>
  <si>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</si>
  <si>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</si>
  <si>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</si>
  <si>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</si>
  <si>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</si>
  <si>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</si>
  <si>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</si>
  <si>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</si>
  <si>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</si>
  <si>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</si>
  <si>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</si>
  <si>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</si>
  <si>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</si>
  <si>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</si>
  <si>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</si>
  <si>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</si>
  <si>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</si>
  <si>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</si>
  <si>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</si>
  <si>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</si>
  <si>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</si>
  <si>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</si>
  <si>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</si>
  <si>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</si>
  <si>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</si>
  <si>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</si>
  <si>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</si>
  <si>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</si>
  <si>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</si>
  <si>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</si>
  <si>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</si>
  <si>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</si>
  <si>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</si>
  <si>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</si>
  <si>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</si>
  <si>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</si>
  <si>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</si>
  <si>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</si>
  <si>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</si>
  <si>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</si>
  <si>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</si>
  <si>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</si>
  <si>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</si>
  <si>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</si>
  <si>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</si>
  <si>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</si>
  <si>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</si>
  <si>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</si>
  <si>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</si>
  <si>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</si>
  <si>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</si>
  <si>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</si>
  <si>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</si>
  <si>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</si>
  <si>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</si>
  <si>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</si>
  <si>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</si>
  <si>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</si>
  <si>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</si>
  <si>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</si>
  <si>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</si>
  <si>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</si>
  <si>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</si>
  <si>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</si>
  <si>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</si>
  <si>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</si>
  <si>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</si>
  <si>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</si>
  <si>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</si>
  <si>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</si>
  <si>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</si>
  <si>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</si>
  <si>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</si>
  <si>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</si>
  <si>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</si>
  <si>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</si>
  <si>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</si>
  <si>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</si>
  <si>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</si>
  <si>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</si>
  <si>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</si>
  <si>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</si>
  <si>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</si>
  <si>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</si>
  <si>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</si>
  <si>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</si>
  <si>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</si>
  <si>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</si>
  <si>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</si>
  <si>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</si>
  <si>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</si>
  <si>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</si>
  <si>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</si>
  <si>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</si>
  <si>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</si>
  <si>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</si>
  <si>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</si>
  <si>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</si>
  <si>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</si>
  <si>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</si>
  <si>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</si>
  <si>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</si>
  <si>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</si>
  <si>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</si>
  <si>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</si>
  <si>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</si>
  <si>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</si>
  <si>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</si>
  <si>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</si>
  <si>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</si>
  <si>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</si>
  <si>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</si>
  <si>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</si>
  <si>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</si>
  <si>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</si>
  <si>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</si>
  <si>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</si>
  <si>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</si>
  <si>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</si>
  <si>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</si>
  <si>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</si>
  <si>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</si>
  <si>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</si>
  <si>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</si>
  <si>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</si>
  <si>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</si>
  <si>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</si>
  <si>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</si>
  <si>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</si>
  <si>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</si>
  <si>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</si>
  <si>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</si>
  <si>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</si>
  <si>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</si>
  <si>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</si>
  <si>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</si>
  <si>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</si>
  <si>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</si>
  <si>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</si>
  <si>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</si>
  <si>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</si>
  <si>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</si>
  <si>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</si>
  <si>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</si>
  <si>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</si>
  <si>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</si>
  <si>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</si>
  <si>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</si>
  <si>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</si>
  <si>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</si>
  <si>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</si>
  <si>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</si>
  <si>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</si>
  <si>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</si>
  <si>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</si>
  <si>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</si>
  <si>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</si>
  <si>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</si>
  <si>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</si>
  <si>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</si>
  <si>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</si>
  <si>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</si>
  <si>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</si>
  <si>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</si>
  <si>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</si>
  <si>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</si>
  <si>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</si>
  <si>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</si>
  <si>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</si>
  <si>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</si>
  <si>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</si>
  <si>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</si>
  <si>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</si>
  <si>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</si>
  <si>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</si>
  <si>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</si>
  <si>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</si>
  <si>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</si>
  <si>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</si>
  <si>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</si>
  <si>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</si>
  <si>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</si>
  <si>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</si>
  <si>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</si>
  <si>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</si>
  <si>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</si>
  <si>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</si>
  <si>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</si>
  <si>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</si>
  <si>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</si>
  <si>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</si>
  <si>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</si>
  <si>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</si>
  <si>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</si>
  <si>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</si>
  <si>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</si>
  <si>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</si>
  <si>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</si>
  <si>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</si>
  <si>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</si>
  <si>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</si>
  <si>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</si>
  <si>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</si>
  <si>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</si>
  <si>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</si>
  <si>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</si>
  <si>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</si>
  <si>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</si>
  <si>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</si>
  <si>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</si>
  <si>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</si>
  <si>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</si>
  <si>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</si>
  <si>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</si>
  <si>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</si>
  <si>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</si>
  <si>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</si>
  <si>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</si>
  <si>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</si>
  <si>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</si>
  <si>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</si>
  <si>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</si>
  <si>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</si>
  <si>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</si>
  <si>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</si>
  <si>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</si>
  <si>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</si>
  <si>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</si>
  <si>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</si>
  <si>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</si>
  <si>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</si>
  <si>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</si>
  <si>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</si>
  <si>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</si>
  <si>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</si>
  <si>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</si>
  <si>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</si>
  <si>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</si>
  <si>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</si>
  <si>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</si>
  <si>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</si>
  <si>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</si>
  <si>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</si>
  <si>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</si>
  <si>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</si>
  <si>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</si>
  <si>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</si>
  <si>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</si>
  <si>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</si>
  <si>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</si>
  <si>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</si>
  <si>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</si>
  <si>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</si>
  <si>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</si>
  <si>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</si>
  <si>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</si>
  <si>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</si>
  <si>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</si>
  <si>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</si>
  <si>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</si>
  <si>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</si>
  <si>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</si>
  <si>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</si>
  <si>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</si>
  <si>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</si>
  <si>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</si>
  <si>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</si>
  <si>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</si>
  <si>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</si>
  <si>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</si>
  <si>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</si>
  <si>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</si>
  <si>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</si>
  <si>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</si>
  <si>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</si>
  <si>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</si>
  <si>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</si>
  <si>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</si>
  <si>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</si>
  <si>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</si>
  <si>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</si>
  <si>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</si>
  <si>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</si>
  <si>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</si>
  <si>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</si>
  <si>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</si>
  <si>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</si>
  <si>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</si>
  <si>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</si>
  <si>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</si>
  <si>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</si>
  <si>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</si>
  <si>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</si>
  <si>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</si>
  <si>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</si>
  <si>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</si>
  <si>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</si>
  <si>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</si>
  <si>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</si>
  <si>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</si>
  <si>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</si>
  <si>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</si>
  <si>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</si>
  <si>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</si>
  <si>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</si>
  <si>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</si>
  <si>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</si>
  <si>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</si>
  <si>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</si>
  <si>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</si>
  <si>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</si>
  <si>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</si>
  <si>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</si>
  <si>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</si>
  <si>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</si>
  <si>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</si>
  <si>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</si>
  <si>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</si>
  <si>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</si>
  <si>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</si>
  <si>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</si>
  <si>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</si>
  <si>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</si>
  <si>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</si>
  <si>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</si>
  <si>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</si>
  <si>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</si>
  <si>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</si>
  <si>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</si>
  <si>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</si>
  <si>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</si>
  <si>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</si>
  <si>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</si>
  <si>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</si>
  <si>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</si>
  <si>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</si>
  <si>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</si>
  <si>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</si>
  <si>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</si>
  <si>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</si>
  <si>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</si>
  <si>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</si>
  <si>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</si>
  <si>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</si>
  <si>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</si>
  <si>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</si>
  <si>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</si>
  <si>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</si>
  <si>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</si>
  <si>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</si>
  <si>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</si>
  <si>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</si>
  <si>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</si>
  <si>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</si>
  <si>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</si>
  <si>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</si>
  <si>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</si>
  <si>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</si>
  <si>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</si>
  <si>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</si>
  <si>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</si>
  <si>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</si>
  <si>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</si>
  <si>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</si>
  <si>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</si>
  <si>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</si>
  <si>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</si>
  <si>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</si>
  <si>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</si>
  <si>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</si>
  <si>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</si>
  <si>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</si>
  <si>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</si>
  <si>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</si>
  <si>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</si>
  <si>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</si>
  <si>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</si>
  <si>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</si>
  <si>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</si>
  <si>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</si>
  <si>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</si>
  <si>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</si>
  <si>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</si>
  <si>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</si>
  <si>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</si>
  <si>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</si>
  <si>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</si>
  <si>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</si>
  <si>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</si>
  <si>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</si>
  <si>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</si>
  <si>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</si>
  <si>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</si>
  <si>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</si>
  <si>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</si>
  <si>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</si>
  <si>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</si>
  <si>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</si>
  <si>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</si>
  <si>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</si>
  <si>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</si>
  <si>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</si>
  <si>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</si>
  <si>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</si>
  <si>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</si>
  <si>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</si>
  <si>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</si>
  <si>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</si>
  <si>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</si>
  <si>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</si>
  <si>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</si>
  <si>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</si>
  <si>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</si>
  <si>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</si>
  <si>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</si>
  <si>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</si>
  <si>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</si>
  <si>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</si>
  <si>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</si>
  <si>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</si>
  <si>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</si>
  <si>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</si>
  <si>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</si>
  <si>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</si>
  <si>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</si>
  <si>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</si>
  <si>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</si>
  <si>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</si>
  <si>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</si>
  <si>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</si>
  <si>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</si>
  <si>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</si>
  <si>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</si>
  <si>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</si>
  <si>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</si>
  <si>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</si>
  <si>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</si>
  <si>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</si>
  <si>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</si>
  <si>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</si>
  <si>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</si>
  <si>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</si>
  <si>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</si>
  <si>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</si>
  <si>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</si>
  <si>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</si>
  <si>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</si>
  <si>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</si>
  <si>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</si>
  <si>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</si>
  <si>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</si>
  <si>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</si>
  <si>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</si>
  <si>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</si>
  <si>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</si>
  <si>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</si>
  <si>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</si>
  <si>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</si>
  <si>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</si>
  <si>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</si>
  <si>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</si>
  <si>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</si>
  <si>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</si>
  <si>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</si>
  <si>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</si>
  <si>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</si>
  <si>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</si>
  <si>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</si>
  <si>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</si>
  <si>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</si>
  <si>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</si>
  <si>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</si>
  <si>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</si>
  <si>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</si>
  <si>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</si>
  <si>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</si>
  <si>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</si>
  <si>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</si>
  <si>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</si>
  <si>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</si>
  <si>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</si>
  <si>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</si>
  <si>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</si>
  <si>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</si>
  <si>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</si>
  <si>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</si>
  <si>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</si>
  <si>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</si>
  <si>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</si>
  <si>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</si>
  <si>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</si>
  <si>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</si>
  <si>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</si>
  <si>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</si>
  <si>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</si>
  <si>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</si>
  <si>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</si>
  <si>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</si>
  <si>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</si>
  <si>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</si>
  <si>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</si>
  <si>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</si>
  <si>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</si>
  <si>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</si>
  <si>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</si>
  <si>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</si>
  <si>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</si>
  <si>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</si>
  <si>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</si>
  <si>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</si>
  <si>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</si>
  <si>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</si>
  <si>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</si>
  <si>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</si>
  <si>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</si>
  <si>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</si>
  <si>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</si>
  <si>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</si>
  <si>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</si>
  <si>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</si>
  <si>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</si>
  <si>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</si>
  <si>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</si>
  <si>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</si>
  <si>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</si>
  <si>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</si>
  <si>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</si>
  <si>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</si>
  <si>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</si>
  <si>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</si>
  <si>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</si>
  <si>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</si>
  <si>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</si>
  <si>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</si>
  <si>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</si>
  <si>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</si>
  <si>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</si>
  <si>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</si>
  <si>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</si>
  <si>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</si>
  <si>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</si>
  <si>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</si>
  <si>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</si>
  <si>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</si>
  <si>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</si>
  <si>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</si>
  <si>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</si>
  <si>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</si>
  <si>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</si>
  <si>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</si>
  <si>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</si>
  <si>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</si>
  <si>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</si>
  <si>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</si>
  <si>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</si>
  <si>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</si>
  <si>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</si>
  <si>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</si>
  <si>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</si>
  <si>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</si>
  <si>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</si>
  <si>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</si>
  <si>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</si>
  <si>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</si>
  <si>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</si>
  <si>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</si>
  <si>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</si>
  <si>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</si>
  <si>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</si>
  <si>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</si>
  <si>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</si>
  <si>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</si>
  <si>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</si>
  <si>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</si>
  <si>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</si>
  <si>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</si>
  <si>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</si>
  <si>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</si>
  <si>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</si>
  <si>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</si>
  <si>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</si>
  <si>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</si>
  <si>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</si>
  <si>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</si>
  <si>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</si>
  <si>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</si>
  <si>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</si>
  <si>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</si>
  <si>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</si>
  <si>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</si>
  <si>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</si>
  <si>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</si>
  <si>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</si>
  <si>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</si>
  <si>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</si>
  <si>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</si>
  <si>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</si>
  <si>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</si>
  <si>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</si>
  <si>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</si>
  <si>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</si>
  <si>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</si>
  <si>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</si>
  <si>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</si>
  <si>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</si>
  <si>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</si>
  <si>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</si>
  <si>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</si>
  <si>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</si>
  <si>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</si>
  <si>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</si>
  <si>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</si>
  <si>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</si>
  <si>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</si>
  <si>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</si>
  <si>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</si>
  <si>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</si>
  <si>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</si>
  <si>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</si>
  <si>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</si>
  <si>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</si>
  <si>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</si>
  <si>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</si>
  <si>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</si>
  <si>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</si>
  <si>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</si>
  <si>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</si>
  <si>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</si>
  <si>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</si>
  <si>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</si>
  <si>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</si>
  <si>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</si>
  <si>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</si>
  <si>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</si>
  <si>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</si>
  <si>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</si>
  <si>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</si>
  <si>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</si>
  <si>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</si>
  <si>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</si>
  <si>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</si>
  <si>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</si>
  <si>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</si>
  <si>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</si>
  <si>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</si>
  <si>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</si>
  <si>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</si>
  <si>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</si>
  <si>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</si>
  <si>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</si>
  <si>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</si>
  <si>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</si>
  <si>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</si>
  <si>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</si>
  <si>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</si>
  <si>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</si>
  <si>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</si>
  <si>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</si>
  <si>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</si>
  <si>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</si>
  <si>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</si>
  <si>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</si>
  <si>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</si>
  <si>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</si>
  <si>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</si>
  <si>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</si>
  <si>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</si>
  <si>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</si>
  <si>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</si>
  <si>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</si>
  <si>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</si>
  <si>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</si>
  <si>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</si>
  <si>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</si>
  <si>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</si>
  <si>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</si>
  <si>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</si>
  <si>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</si>
  <si>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</si>
  <si>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</si>
  <si>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</si>
  <si>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</si>
  <si>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</si>
  <si>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</si>
  <si>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</si>
  <si>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</si>
  <si>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</si>
  <si>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</si>
  <si>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</si>
  <si>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</si>
  <si>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</si>
  <si>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</si>
  <si>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</si>
  <si>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</si>
  <si>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</si>
  <si>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</si>
  <si>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</si>
  <si>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</si>
  <si>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</si>
  <si>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</si>
  <si>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</si>
  <si>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</si>
  <si>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</si>
  <si>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</si>
  <si>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</si>
  <si>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</si>
  <si>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</si>
  <si>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</si>
  <si>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</si>
  <si>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</si>
  <si>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</si>
  <si>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</si>
  <si>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</si>
  <si>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</si>
  <si>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</si>
  <si>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</si>
  <si>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</si>
  <si>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</si>
  <si>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</si>
  <si>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</si>
  <si>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</si>
  <si>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</si>
  <si>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</si>
  <si>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</si>
  <si>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</si>
  <si>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</si>
  <si>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</si>
  <si>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</si>
  <si>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</si>
  <si>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</si>
  <si>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</si>
  <si>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</si>
  <si>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</si>
  <si>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</si>
  <si>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</si>
  <si>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</si>
  <si>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</si>
  <si>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</si>
  <si>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</si>
  <si>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</si>
  <si>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</si>
  <si>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</si>
  <si>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</si>
  <si>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</si>
  <si>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</si>
  <si>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</si>
  <si>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</si>
  <si>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</si>
  <si>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</si>
  <si>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</si>
  <si>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</si>
  <si>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</si>
  <si>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</si>
  <si>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</si>
  <si>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</si>
  <si>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</si>
  <si>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</si>
  <si>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</si>
  <si>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</si>
  <si>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</si>
  <si>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</si>
  <si>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</si>
  <si>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</si>
  <si>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</si>
  <si>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</si>
  <si>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</si>
  <si>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</si>
  <si>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</si>
  <si>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</si>
  <si>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</si>
  <si>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</si>
  <si>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</si>
  <si>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</si>
  <si>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</si>
  <si>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</si>
  <si>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</si>
  <si>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</si>
  <si>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</si>
  <si>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</si>
  <si>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</si>
  <si>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</si>
  <si>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</si>
  <si>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</si>
  <si>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</si>
  <si>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</si>
  <si>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</si>
  <si>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</si>
  <si>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</si>
  <si>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</si>
  <si>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</si>
  <si>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</si>
  <si>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</si>
  <si>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</si>
  <si>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</si>
  <si>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</si>
  <si>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</si>
  <si>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</si>
  <si>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</si>
  <si>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</si>
  <si>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</si>
  <si>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</si>
  <si>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</si>
  <si>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</si>
  <si>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</si>
  <si>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</si>
  <si>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</si>
  <si>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</si>
  <si>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</si>
  <si>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</si>
  <si>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</si>
  <si>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</si>
  <si>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</si>
  <si>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</si>
  <si>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</si>
  <si>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</si>
  <si>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</si>
  <si>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</si>
  <si>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</si>
  <si>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</si>
  <si>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</si>
  <si>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</si>
  <si>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</si>
  <si>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</si>
  <si>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</si>
  <si>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</si>
  <si>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</si>
  <si>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</si>
  <si>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</si>
  <si>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</si>
  <si>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</si>
  <si>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</si>
  <si>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</si>
  <si>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</si>
  <si>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</si>
  <si>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</si>
  <si>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</si>
  <si>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</si>
  <si>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</si>
  <si>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</si>
  <si>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</si>
  <si>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</si>
  <si>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</si>
  <si>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</si>
  <si>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</si>
  <si>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</si>
  <si>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</si>
  <si>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</si>
  <si>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</si>
  <si>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</si>
  <si>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</si>
  <si>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</si>
  <si>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</si>
  <si>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</si>
  <si>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</si>
  <si>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</si>
  <si>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</si>
  <si>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</si>
  <si>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</si>
  <si>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</si>
  <si>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</si>
  <si>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</si>
  <si>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</si>
  <si>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</si>
  <si>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</si>
  <si>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</si>
  <si>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</si>
  <si>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</si>
  <si>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</si>
  <si>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</si>
  <si>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</si>
  <si>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</si>
  <si>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</si>
  <si>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</si>
  <si>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</si>
  <si>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</si>
  <si>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</si>
  <si>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</si>
  <si>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</si>
  <si>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</si>
  <si>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</si>
  <si>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</si>
  <si>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</si>
  <si>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</si>
  <si>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</si>
  <si>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</si>
  <si>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</si>
  <si>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</si>
  <si>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</si>
  <si>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</si>
  <si>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</si>
  <si>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</si>
  <si>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</si>
  <si>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</si>
  <si>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</si>
  <si>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</si>
  <si>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</si>
  <si>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</si>
  <si>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</si>
  <si>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</si>
  <si>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</si>
  <si>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</si>
  <si>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</si>
  <si>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</si>
  <si>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</si>
  <si>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</si>
  <si>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</si>
  <si>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</si>
  <si>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</si>
  <si>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</si>
  <si>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</si>
  <si>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</si>
  <si>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</si>
  <si>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</si>
  <si>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</si>
  <si>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</si>
  <si>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</si>
  <si>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</si>
  <si>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</si>
  <si>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</si>
  <si>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</si>
  <si>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</si>
  <si>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</si>
  <si>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</si>
  <si>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</si>
  <si>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</si>
  <si>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</si>
  <si>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</si>
  <si>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</si>
  <si>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</si>
  <si>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</si>
  <si>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</si>
  <si>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</si>
  <si>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</si>
  <si>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</si>
  <si>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</si>
  <si>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</si>
  <si>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</si>
  <si>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</si>
  <si>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</si>
  <si>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</si>
  <si>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</si>
  <si>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</si>
  <si>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</si>
  <si>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</si>
  <si>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</si>
  <si>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</si>
  <si>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</si>
  <si>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</si>
  <si>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</si>
  <si>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</si>
  <si>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</si>
  <si>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</si>
  <si>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</si>
  <si>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</si>
  <si>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</si>
  <si>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</si>
  <si>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</si>
  <si>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</si>
  <si>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</si>
  <si>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</si>
  <si>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</si>
  <si>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</si>
  <si>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</si>
  <si>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</si>
  <si>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</si>
  <si>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</si>
  <si>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</si>
  <si>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</si>
  <si>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</si>
  <si>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</si>
  <si>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</si>
  <si>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</si>
  <si>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</si>
  <si>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</si>
  <si>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</si>
  <si>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</si>
  <si>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</si>
  <si>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</si>
  <si>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</si>
  <si>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</si>
  <si>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</si>
  <si>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</si>
  <si>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</si>
  <si>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</si>
  <si>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</si>
  <si>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</si>
  <si>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</si>
  <si>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</si>
  <si>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</si>
  <si>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</si>
  <si>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</si>
  <si>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</si>
  <si>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</si>
  <si>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</si>
  <si>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</si>
  <si>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</si>
  <si>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</si>
  <si>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</si>
  <si>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</si>
  <si>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</si>
  <si>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</si>
  <si>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</si>
  <si>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</si>
  <si>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</si>
  <si>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</si>
  <si>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</si>
  <si>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</si>
  <si>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</si>
  <si>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</si>
  <si>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</si>
  <si>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</si>
  <si>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</si>
  <si>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</si>
  <si>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</si>
  <si>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</si>
  <si>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</si>
  <si>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</si>
  <si>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</si>
  <si>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</si>
  <si>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</si>
  <si>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</si>
  <si>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</si>
  <si>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</si>
  <si>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</si>
  <si>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</si>
  <si>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</si>
  <si>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</si>
  <si>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</si>
  <si>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</si>
  <si>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</si>
  <si>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</si>
  <si>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</si>
  <si>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</si>
  <si>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</si>
  <si>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</si>
  <si>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</si>
  <si>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</si>
  <si>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</si>
  <si>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</si>
  <si>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</si>
  <si>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</si>
  <si>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</si>
  <si>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</si>
  <si>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</si>
  <si>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</si>
  <si>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</si>
  <si>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</si>
  <si>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</si>
  <si>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</si>
  <si>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</si>
  <si>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</si>
  <si>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</si>
  <si>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</si>
  <si>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</si>
  <si>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</si>
  <si>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</si>
  <si>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</si>
  <si>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</si>
  <si>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</si>
  <si>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</si>
  <si>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</si>
  <si>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</si>
  <si>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</si>
  <si>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</si>
  <si>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</si>
  <si>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</si>
  <si>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</si>
  <si>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</si>
  <si>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</si>
  <si>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</si>
  <si>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</si>
  <si>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</si>
  <si>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</si>
  <si>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</si>
  <si>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</si>
  <si>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</si>
  <si>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</si>
  <si>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</si>
  <si>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</si>
  <si>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</si>
  <si>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</si>
  <si>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</si>
  <si>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</si>
  <si>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</si>
  <si>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</si>
  <si>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</si>
  <si>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</si>
  <si>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</si>
  <si>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</si>
  <si>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</si>
  <si>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</si>
  <si>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</si>
  <si>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</si>
  <si>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</si>
  <si>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</si>
  <si>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</si>
  <si>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</si>
  <si>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</si>
  <si>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</si>
  <si>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</si>
  <si>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</si>
  <si>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</si>
  <si>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</si>
  <si>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</si>
  <si>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</si>
  <si>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</si>
  <si>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</si>
  <si>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</si>
  <si>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</si>
  <si>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</si>
  <si>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</si>
  <si>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</si>
  <si>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</si>
  <si>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</si>
  <si>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</si>
  <si>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</si>
  <si>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</si>
  <si>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</si>
  <si>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</si>
  <si>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</si>
  <si>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</si>
  <si>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</si>
  <si>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</si>
  <si>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</si>
  <si>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</si>
  <si>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</si>
  <si>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</si>
  <si>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</si>
  <si>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</si>
  <si>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</si>
  <si>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</si>
  <si>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</si>
  <si>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</si>
  <si>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</si>
  <si>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</si>
  <si>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</si>
  <si>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</si>
  <si>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</si>
  <si>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</si>
  <si>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</si>
  <si>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</si>
  <si>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</si>
  <si>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</si>
  <si>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</si>
  <si>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</si>
  <si>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</si>
  <si>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</si>
  <si>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</si>
  <si>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</si>
  <si>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</si>
  <si>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</si>
  <si>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</si>
  <si>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</si>
  <si>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</si>
  <si>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</si>
  <si>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</si>
  <si>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</si>
  <si>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</si>
  <si>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</si>
  <si>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</si>
  <si>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</si>
  <si>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</si>
  <si>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</si>
  <si>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</si>
  <si>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</si>
  <si>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</si>
  <si>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</si>
  <si>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</si>
  <si>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</si>
  <si>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</si>
  <si>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</si>
  <si>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</si>
  <si>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</si>
  <si>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</si>
  <si>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</si>
  <si>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</si>
  <si>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</si>
  <si>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</si>
  <si>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</si>
  <si>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</si>
  <si>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</si>
  <si>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</si>
  <si>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</si>
  <si>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</si>
  <si>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</si>
  <si>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</si>
  <si>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</si>
  <si>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</si>
  <si>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</si>
  <si>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</si>
  <si>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</si>
  <si>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</si>
  <si>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</si>
  <si>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</si>
  <si>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</si>
  <si>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</si>
  <si>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</si>
  <si>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</si>
  <si>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</si>
  <si>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</si>
  <si>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</si>
  <si>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</si>
  <si>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</si>
  <si>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</si>
  <si>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</si>
  <si>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</si>
  <si>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</si>
  <si>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</si>
  <si>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</si>
  <si>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</si>
  <si>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</si>
  <si>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</si>
  <si>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</si>
  <si>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</si>
  <si>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</si>
  <si>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</si>
  <si>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</si>
  <si>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</si>
  <si>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</si>
  <si>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</si>
  <si>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</si>
  <si>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</si>
  <si>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</si>
  <si>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</si>
  <si>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</si>
  <si>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</si>
  <si>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</si>
  <si>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</si>
  <si>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</si>
  <si>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</si>
  <si>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</si>
  <si>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</si>
  <si>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</si>
  <si>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</si>
  <si>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</si>
  <si>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</si>
  <si>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</si>
  <si>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</si>
  <si>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</si>
  <si>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</si>
  <si>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</si>
  <si>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</si>
  <si>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</si>
  <si>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</si>
  <si>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</si>
  <si>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</si>
  <si>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</si>
  <si>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</si>
  <si>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</si>
  <si>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</si>
  <si>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</si>
  <si>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</si>
  <si>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</si>
  <si>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</si>
  <si>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</si>
  <si>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</si>
  <si>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</si>
  <si>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</si>
  <si>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</si>
  <si>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</si>
  <si>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</si>
  <si>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</si>
  <si>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</si>
  <si>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</si>
  <si>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</si>
  <si>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</si>
  <si>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</si>
  <si>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</si>
  <si>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</si>
  <si>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</si>
  <si>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</si>
  <si>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</si>
  <si>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</si>
  <si>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</si>
  <si>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</si>
  <si>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</si>
  <si>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</si>
  <si>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</si>
  <si>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</si>
  <si>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</si>
  <si>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</si>
  <si>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</si>
  <si>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</si>
  <si>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</si>
  <si>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</si>
  <si>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</si>
  <si>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</si>
  <si>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</si>
  <si>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</si>
  <si>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</si>
  <si>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</si>
  <si>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</si>
  <si>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</si>
  <si>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</si>
  <si>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</si>
  <si>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</si>
  <si>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</si>
  <si>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</si>
  <si>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</si>
  <si>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</si>
  <si>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</si>
  <si>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</si>
  <si>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</si>
  <si>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</si>
  <si>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</si>
  <si>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</si>
  <si>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</si>
  <si>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</si>
  <si>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</si>
  <si>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</si>
  <si>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</si>
  <si>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</si>
  <si>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</si>
  <si>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</si>
  <si>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</si>
  <si>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</si>
  <si>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</si>
  <si>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</si>
  <si>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</si>
  <si>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</si>
  <si>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</si>
  <si>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</si>
  <si>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</si>
  <si>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</si>
  <si>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</si>
  <si>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</si>
  <si>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</si>
  <si>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</si>
  <si>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</si>
  <si>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</si>
  <si>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</si>
  <si>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</si>
  <si>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</si>
  <si>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</si>
  <si>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</si>
  <si>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</si>
  <si>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</si>
  <si>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</si>
  <si>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</si>
  <si>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</si>
  <si>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</si>
  <si>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</si>
  <si>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</si>
  <si>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</si>
  <si>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</si>
  <si>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</si>
  <si>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</si>
  <si>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</si>
  <si>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</si>
  <si>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</si>
  <si>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</si>
  <si>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</si>
  <si>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</si>
  <si>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</si>
  <si>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</si>
  <si>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</si>
  <si>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</si>
  <si>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</si>
  <si>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</si>
  <si>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</si>
  <si>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</si>
  <si>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</si>
  <si>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</si>
  <si>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</si>
  <si>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</si>
  <si>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</si>
  <si>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</si>
  <si>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</si>
  <si>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</si>
  <si>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</si>
  <si>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</si>
  <si>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</si>
  <si>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</si>
  <si>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</si>
  <si>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</si>
  <si>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</si>
  <si>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</si>
  <si>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</si>
  <si>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</si>
  <si>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</si>
  <si>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</si>
  <si>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</si>
  <si>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</si>
  <si>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</si>
  <si>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</si>
  <si>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</si>
  <si>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</si>
  <si>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</si>
  <si>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</si>
  <si>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</si>
  <si>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</si>
  <si>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</si>
  <si>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</si>
  <si>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</si>
  <si>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</si>
  <si>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</si>
  <si>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</si>
  <si>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</si>
  <si>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</si>
  <si>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</si>
  <si>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</si>
  <si>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</si>
  <si>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</si>
  <si>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</si>
  <si>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</si>
  <si>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</si>
  <si>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</si>
  <si>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</si>
  <si>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</si>
  <si>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</si>
  <si>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</si>
  <si>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</si>
  <si>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</si>
  <si>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</si>
  <si>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</si>
  <si>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</si>
  <si>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</si>
  <si>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</si>
  <si>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</si>
  <si>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</si>
  <si>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</si>
  <si>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</si>
  <si>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</si>
  <si>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</si>
  <si>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</si>
  <si>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</si>
  <si>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</si>
  <si>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</si>
  <si>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</si>
  <si>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</si>
  <si>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</si>
  <si>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</si>
  <si>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</si>
  <si>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</si>
  <si>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</si>
  <si>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</si>
  <si>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</si>
  <si>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</si>
  <si>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</si>
  <si>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</si>
  <si>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</si>
  <si>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</si>
  <si>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</si>
  <si>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</si>
  <si>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</si>
  <si>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</si>
  <si>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</si>
  <si>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</si>
  <si>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</si>
  <si>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</si>
  <si>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</si>
  <si>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</si>
  <si>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</si>
  <si>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</si>
  <si>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</si>
  <si>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</si>
  <si>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</si>
  <si>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</si>
  <si>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</si>
  <si>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</si>
  <si>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</si>
  <si>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</si>
  <si>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</si>
  <si>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</si>
  <si>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</si>
  <si>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</si>
  <si>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</si>
  <si>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</si>
  <si>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</si>
  <si>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</si>
  <si>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</si>
  <si>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</si>
  <si>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</si>
  <si>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</si>
  <si>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</si>
  <si>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</si>
  <si>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</si>
  <si>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</si>
  <si>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</si>
  <si>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</si>
  <si>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</si>
  <si>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</si>
  <si>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</si>
  <si>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</si>
  <si>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</si>
  <si>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</si>
  <si>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</si>
  <si>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</si>
  <si>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</si>
  <si>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</si>
  <si>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</si>
  <si>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</si>
  <si>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</si>
  <si>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</si>
  <si>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</si>
  <si>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</si>
  <si>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</si>
  <si>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</si>
  <si>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</si>
  <si>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</si>
  <si>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</si>
  <si>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</si>
  <si>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</si>
  <si>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</si>
  <si>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</si>
  <si>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</si>
  <si>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</si>
  <si>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</si>
  <si>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</si>
  <si>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</si>
  <si>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</si>
  <si>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</si>
  <si>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</si>
  <si>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</si>
  <si>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</si>
  <si>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</si>
  <si>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</si>
  <si>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</si>
  <si>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</si>
  <si>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</si>
  <si>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</si>
  <si>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</si>
  <si>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</si>
  <si>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</si>
  <si>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</si>
  <si>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</si>
  <si>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</si>
  <si>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</si>
  <si>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</si>
  <si>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</si>
  <si>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</si>
  <si>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</si>
  <si>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</si>
  <si>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</si>
  <si>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</si>
  <si>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</si>
  <si>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</si>
  <si>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</si>
  <si>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</si>
  <si>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</si>
  <si>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</si>
  <si>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</si>
  <si>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</si>
  <si>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</si>
  <si>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</si>
  <si>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</si>
  <si>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</si>
  <si>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</si>
  <si>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</si>
  <si>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</si>
  <si>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</si>
  <si>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</si>
  <si>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</si>
  <si>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</si>
  <si>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</si>
  <si>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</si>
  <si>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</si>
  <si>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</si>
  <si>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</si>
  <si>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</si>
  <si>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</si>
  <si>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</si>
  <si>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</si>
  <si>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</si>
  <si>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</si>
  <si>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</si>
  <si>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</si>
  <si>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</si>
  <si>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</si>
  <si>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</si>
  <si>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</si>
  <si>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</si>
  <si>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</si>
  <si>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</si>
  <si>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</si>
  <si>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</si>
  <si>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</si>
  <si>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</si>
  <si>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</si>
  <si>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</si>
  <si>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</si>
  <si>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</si>
  <si>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</si>
  <si>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</si>
  <si>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</si>
  <si>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</si>
  <si>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</si>
  <si>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</si>
  <si>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</si>
  <si>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</si>
  <si>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</si>
  <si>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</si>
  <si>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</si>
  <si>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</si>
  <si>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</si>
  <si>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</si>
  <si>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</si>
  <si>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</si>
  <si>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</si>
  <si>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</si>
  <si>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</si>
  <si>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</si>
  <si>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</si>
  <si>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</si>
  <si>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</si>
  <si>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</si>
  <si>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</si>
  <si>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</si>
  <si>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</si>
  <si>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</si>
  <si>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</si>
  <si>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</si>
  <si>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</si>
  <si>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</si>
  <si>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</si>
  <si>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</si>
  <si>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</si>
  <si>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</si>
  <si>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</si>
  <si>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</si>
  <si>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</si>
  <si>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</si>
  <si>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</si>
  <si>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</si>
  <si>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</si>
  <si>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</si>
  <si>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</si>
  <si>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</si>
  <si>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</si>
  <si>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</si>
  <si>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</si>
  <si>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</si>
  <si>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</si>
  <si>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</si>
  <si>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</si>
  <si>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</si>
  <si>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</si>
  <si>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</si>
  <si>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</si>
  <si>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</si>
  <si>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</si>
  <si>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</si>
  <si>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</si>
  <si>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</si>
  <si>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</si>
  <si>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</si>
  <si>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</si>
  <si>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</si>
  <si>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</si>
  <si>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</si>
  <si>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</si>
  <si>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</si>
  <si>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</si>
  <si>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</si>
  <si>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</si>
  <si>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</si>
  <si>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</si>
  <si>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</si>
  <si>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</si>
  <si>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</si>
  <si>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</si>
  <si>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</si>
  <si>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</si>
  <si>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</si>
  <si>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</si>
  <si>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</si>
  <si>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</si>
  <si>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</si>
  <si>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</si>
  <si>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</si>
  <si>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</si>
  <si>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</si>
  <si>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</si>
  <si>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</si>
  <si>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</si>
  <si>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</si>
  <si>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</si>
  <si>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</si>
  <si>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</si>
  <si>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</si>
  <si>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</si>
  <si>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</si>
  <si>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</si>
  <si>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</si>
  <si>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</si>
  <si>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</si>
  <si>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</si>
  <si>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</si>
  <si>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</si>
  <si>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</si>
  <si>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</si>
  <si>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</si>
  <si>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</si>
  <si>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</si>
  <si>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</si>
  <si>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</si>
  <si>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</si>
  <si>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</si>
  <si>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</si>
  <si>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</si>
  <si>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</si>
  <si>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</si>
  <si>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</si>
  <si>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</si>
  <si>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</si>
  <si>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</si>
  <si>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</si>
  <si>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</si>
  <si>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</si>
  <si>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</si>
  <si>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</si>
  <si>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</si>
  <si>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</si>
  <si>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</si>
  <si>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</si>
  <si>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</si>
  <si>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</si>
  <si>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</si>
  <si>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</si>
  <si>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</si>
  <si>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</si>
  <si>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</si>
  <si>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</si>
  <si>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</si>
  <si>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</si>
  <si>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</si>
  <si>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</si>
  <si>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</si>
  <si>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</si>
  <si>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</si>
  <si>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</si>
  <si>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</si>
  <si>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</si>
  <si>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</si>
  <si>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</si>
  <si>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</si>
  <si>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</si>
  <si>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</si>
  <si>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</si>
  <si>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</si>
  <si>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</si>
  <si>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</si>
  <si>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</si>
  <si>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</si>
  <si>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</si>
  <si>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</si>
  <si>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</si>
  <si>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</si>
  <si>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</si>
  <si>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</si>
  <si>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</si>
  <si>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</si>
  <si>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</si>
  <si>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</si>
  <si>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</si>
  <si>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</si>
  <si>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</si>
  <si>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</si>
  <si>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</si>
  <si>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</si>
  <si>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</si>
  <si>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</si>
  <si>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</si>
  <si>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</si>
  <si>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</si>
  <si>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</si>
  <si>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</si>
  <si>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</si>
  <si>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</si>
  <si>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</si>
  <si>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</si>
  <si>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</si>
  <si>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</si>
  <si>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</si>
  <si>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</si>
  <si>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</si>
  <si>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</si>
  <si>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</si>
  <si>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</si>
  <si>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</si>
  <si>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</si>
  <si>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</si>
  <si>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</si>
  <si>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</si>
  <si>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</si>
  <si>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</si>
  <si>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</si>
  <si>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</si>
  <si>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</si>
  <si>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</si>
  <si>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</si>
  <si>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</si>
  <si>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</si>
  <si>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</si>
  <si>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</si>
  <si>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</si>
  <si>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</si>
  <si>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</si>
  <si>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</si>
  <si>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</si>
  <si>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</si>
  <si>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</si>
  <si>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</si>
  <si>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</si>
  <si>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</si>
  <si>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</si>
  <si>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</si>
  <si>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</si>
  <si>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</si>
  <si>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</si>
  <si>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</si>
  <si>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</si>
  <si>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</si>
  <si>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</si>
  <si>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</si>
  <si>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</si>
  <si>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</si>
  <si>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</si>
  <si>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</si>
  <si>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</si>
  <si>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</si>
  <si>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</si>
  <si>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</si>
  <si>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</si>
  <si>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</si>
  <si>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</si>
  <si>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</si>
  <si>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</si>
  <si>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</si>
  <si>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</si>
  <si>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</si>
  <si>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</si>
  <si>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</si>
  <si>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</si>
  <si>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</si>
  <si>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</si>
  <si>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</si>
  <si>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</si>
  <si>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</si>
  <si>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</si>
  <si>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</si>
  <si>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</si>
  <si>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</si>
  <si>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</si>
  <si>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</si>
  <si>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</si>
  <si>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</si>
  <si>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</si>
  <si>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</si>
  <si>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</si>
  <si>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</si>
  <si>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</si>
  <si>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</si>
  <si>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</si>
  <si>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</si>
  <si>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</si>
  <si>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</si>
  <si>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</si>
  <si>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</si>
  <si>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</si>
  <si>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</si>
  <si>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</si>
  <si>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</si>
  <si>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</si>
  <si>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</si>
  <si>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</si>
  <si>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</si>
  <si>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</si>
  <si>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</si>
  <si>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</si>
  <si>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</si>
  <si>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</si>
  <si>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</si>
  <si>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</si>
  <si>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</si>
  <si>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</si>
  <si>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</si>
  <si>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</si>
  <si>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</si>
  <si>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</si>
  <si>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</si>
  <si>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</si>
  <si>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</si>
  <si>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</si>
  <si>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</si>
  <si>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</si>
  <si>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</si>
  <si>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</si>
  <si>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</si>
  <si>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</si>
  <si>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</si>
  <si>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</si>
  <si>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</si>
  <si>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</si>
  <si>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</si>
  <si>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</si>
  <si>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</si>
  <si>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</si>
  <si>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</si>
  <si>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</si>
  <si>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</si>
  <si>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</si>
  <si>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</si>
  <si>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</si>
  <si>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</si>
  <si>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</si>
  <si>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</si>
  <si>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</si>
  <si>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</si>
  <si>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</si>
  <si>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</si>
  <si>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</si>
  <si>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</si>
  <si>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</si>
  <si>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</si>
  <si>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</si>
  <si>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</si>
  <si>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</si>
  <si>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</si>
  <si>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</si>
  <si>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</si>
  <si>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</si>
  <si>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</si>
  <si>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</si>
  <si>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</si>
  <si>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</si>
  <si>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</si>
  <si>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</si>
  <si>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</si>
  <si>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</si>
  <si>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</si>
  <si>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</si>
  <si>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</si>
  <si>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</si>
  <si>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</si>
  <si>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</si>
  <si>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</si>
  <si>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</si>
  <si>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</si>
  <si>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</si>
  <si>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</si>
  <si>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</si>
  <si>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</si>
  <si>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</si>
  <si>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</si>
  <si>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</si>
  <si>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</si>
  <si>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</si>
  <si>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</si>
  <si>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</si>
  <si>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</si>
  <si>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</si>
  <si>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</si>
  <si>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</si>
  <si>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</si>
  <si>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</si>
  <si>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</si>
  <si>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</si>
  <si>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</si>
  <si>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</si>
  <si>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</si>
  <si>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</si>
  <si>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</si>
  <si>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</si>
  <si>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</si>
  <si>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</si>
  <si>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</si>
  <si>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</si>
  <si>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</si>
  <si>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</si>
  <si>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</si>
  <si>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</si>
  <si>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</si>
  <si>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</si>
  <si>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</si>
  <si>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</si>
  <si>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</si>
  <si>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</si>
  <si>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</si>
  <si>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</si>
  <si>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</si>
  <si>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</si>
  <si>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</si>
  <si>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</si>
  <si>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</si>
  <si>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</si>
  <si>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</si>
  <si>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</si>
  <si>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</si>
  <si>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</si>
  <si>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</si>
  <si>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</si>
  <si>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</si>
  <si>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</si>
  <si>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</si>
  <si>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</si>
  <si>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</si>
  <si>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</si>
  <si>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</si>
  <si>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</si>
  <si>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</si>
  <si>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</si>
  <si>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</si>
  <si>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</si>
  <si>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</si>
  <si>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</si>
  <si>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</si>
  <si>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</si>
  <si>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</si>
  <si>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</si>
  <si>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</si>
  <si>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</si>
  <si>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</si>
  <si>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</si>
  <si>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</si>
  <si>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</si>
  <si>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</si>
  <si>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</si>
  <si>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</si>
  <si>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</si>
  <si>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</si>
  <si>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</si>
  <si>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</si>
  <si>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</si>
  <si>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</si>
  <si>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</si>
  <si>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</si>
  <si>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</si>
  <si>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</si>
  <si>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</si>
  <si>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</si>
  <si>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</si>
  <si>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</si>
  <si>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</si>
  <si>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</si>
  <si>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</si>
  <si>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</si>
  <si>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</si>
  <si>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</si>
  <si>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</si>
  <si>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</si>
  <si>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</si>
  <si>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</si>
  <si>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</si>
  <si>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</si>
  <si>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</si>
  <si>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</si>
  <si>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</si>
  <si>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</si>
  <si>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</si>
  <si>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</si>
  <si>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</si>
  <si>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</si>
  <si>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</si>
  <si>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</si>
  <si>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</si>
  <si>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</si>
  <si>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</si>
  <si>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</si>
  <si>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</si>
  <si>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</si>
  <si>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</si>
  <si>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</si>
  <si>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</si>
  <si>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</si>
  <si>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</si>
  <si>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</si>
  <si>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</si>
  <si>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</si>
  <si>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</si>
  <si>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</si>
  <si>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</si>
  <si>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</si>
  <si>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</si>
  <si>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</si>
  <si>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</si>
  <si>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</si>
  <si>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</si>
  <si>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</si>
  <si>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</si>
  <si>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</si>
  <si>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</si>
  <si>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</si>
  <si>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</si>
  <si>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</si>
  <si>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</si>
  <si>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</si>
  <si>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</si>
  <si>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</si>
  <si>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</si>
  <si>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</si>
  <si>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</si>
  <si>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</si>
  <si>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</si>
  <si>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</si>
  <si>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</si>
  <si>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</si>
  <si>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</si>
  <si>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</si>
  <si>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</si>
  <si>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</si>
  <si>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</si>
  <si>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</si>
  <si>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</si>
  <si>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</si>
  <si>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</si>
  <si>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</si>
  <si>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</si>
  <si>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</si>
  <si>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</si>
  <si>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</si>
  <si>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</si>
  <si>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</si>
  <si>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</si>
  <si>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</si>
  <si>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</si>
  <si>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</si>
  <si>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</si>
  <si>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</si>
  <si>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</si>
  <si>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</si>
  <si>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</si>
  <si>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</si>
  <si>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</si>
  <si>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</si>
  <si>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</si>
  <si>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</si>
  <si>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</si>
  <si>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</si>
  <si>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</si>
  <si>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</si>
  <si>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</si>
  <si>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</si>
  <si>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</si>
  <si>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</si>
  <si>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</si>
  <si>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</si>
  <si>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</si>
  <si>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</si>
  <si>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</si>
  <si>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</si>
  <si>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</si>
  <si>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</si>
  <si>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</si>
  <si>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</si>
  <si>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</si>
  <si>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</si>
  <si>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</si>
  <si>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</si>
  <si>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</si>
  <si>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</si>
  <si>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</si>
  <si>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</si>
  <si>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</si>
  <si>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</si>
  <si>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</si>
  <si>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</si>
  <si>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</si>
  <si>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</si>
  <si>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</si>
  <si>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</si>
  <si>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</si>
  <si>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</si>
  <si>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</si>
  <si>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</si>
  <si>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</si>
  <si>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</si>
  <si>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</si>
  <si>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</si>
  <si>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</si>
  <si>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</si>
  <si>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</si>
  <si>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</si>
  <si>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</si>
  <si>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</si>
  <si>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</si>
  <si>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</si>
  <si>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</si>
  <si>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</si>
  <si>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</si>
  <si>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</si>
  <si>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</si>
  <si>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</si>
  <si>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</si>
  <si>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</si>
  <si>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</si>
  <si>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</si>
  <si>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</si>
  <si>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</si>
  <si>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</si>
  <si>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</si>
  <si>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</si>
  <si>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</si>
  <si>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</si>
  <si>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</si>
  <si>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</si>
  <si>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</si>
  <si>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</si>
  <si>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</si>
  <si>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</si>
  <si>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</si>
  <si>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</si>
  <si>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</si>
  <si>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</si>
  <si>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</si>
  <si>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</si>
  <si>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</si>
  <si>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</si>
  <si>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</si>
  <si>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</si>
  <si>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</si>
  <si>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</si>
  <si>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</si>
  <si>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</si>
  <si>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</si>
  <si>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</si>
  <si>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</si>
  <si>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</si>
  <si>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</si>
  <si>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</si>
  <si>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</si>
  <si>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</si>
  <si>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</si>
  <si>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</si>
  <si>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</si>
  <si>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</si>
  <si>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</si>
  <si>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</si>
  <si>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</si>
  <si>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</si>
  <si>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</si>
  <si>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</si>
  <si>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</si>
  <si>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</si>
  <si>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</si>
  <si>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</si>
  <si>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</si>
  <si>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</si>
  <si>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</si>
  <si>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</si>
  <si>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</si>
  <si>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</si>
  <si>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</si>
  <si>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</si>
  <si>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</si>
  <si>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</si>
  <si>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</si>
  <si>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</si>
  <si>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</si>
  <si>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</si>
  <si>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</si>
  <si>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</si>
  <si>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</si>
  <si>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</si>
  <si>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</si>
  <si>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</si>
  <si>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</si>
  <si>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</si>
  <si>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</si>
  <si>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</si>
  <si>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</si>
  <si>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</si>
  <si>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</si>
  <si>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</si>
  <si>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</si>
  <si>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</si>
  <si>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</si>
  <si>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</si>
  <si>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</si>
  <si>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</si>
  <si>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</si>
  <si>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</si>
  <si>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</si>
  <si>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</si>
  <si>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</si>
  <si>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</si>
  <si>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</si>
  <si>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</si>
  <si>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</si>
  <si>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</si>
  <si>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</si>
  <si>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</si>
  <si>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</si>
  <si>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</si>
  <si>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</si>
  <si>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</si>
  <si>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</si>
  <si>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</si>
  <si>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</si>
  <si>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</si>
  <si>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</si>
  <si>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</si>
  <si>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</si>
  <si>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</si>
  <si>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</si>
  <si>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</si>
  <si>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</si>
  <si>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</si>
  <si>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</si>
  <si>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</si>
  <si>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</si>
  <si>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</si>
  <si>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</si>
  <si>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</si>
  <si>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</si>
  <si>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</si>
  <si>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</si>
  <si>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</si>
  <si>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</si>
  <si>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</si>
  <si>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</si>
  <si>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</si>
  <si>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</si>
  <si>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</si>
  <si>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</si>
  <si>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</si>
  <si>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</si>
  <si>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</si>
  <si>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</si>
  <si>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</si>
  <si>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</si>
  <si>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</si>
  <si>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</si>
  <si>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</si>
  <si>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</si>
  <si>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</si>
  <si>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</si>
  <si>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</si>
  <si>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</si>
  <si>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</si>
  <si>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</si>
  <si>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</si>
  <si>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</si>
  <si>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</si>
  <si>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</si>
  <si>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</si>
  <si>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</si>
  <si>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</si>
  <si>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</si>
  <si>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</si>
  <si>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</si>
  <si>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</si>
  <si>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</si>
  <si>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</si>
  <si>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</si>
  <si>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</si>
  <si>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</si>
  <si>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</si>
  <si>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</si>
  <si>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</si>
  <si>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</si>
  <si>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</si>
  <si>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</si>
  <si>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</si>
  <si>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</si>
  <si>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</si>
  <si>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</si>
  <si>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</si>
  <si>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</si>
  <si>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</si>
  <si>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</si>
  <si>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</si>
  <si>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</si>
  <si>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</si>
  <si>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</si>
  <si>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</si>
  <si>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</si>
  <si>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</si>
  <si>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</si>
  <si>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</si>
  <si>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</si>
  <si>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</si>
  <si>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</si>
  <si>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</si>
  <si>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</si>
  <si>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</si>
  <si>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</si>
  <si>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</si>
  <si>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</si>
  <si>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</si>
  <si>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</si>
  <si>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</si>
  <si>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</si>
  <si>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</si>
  <si>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</si>
  <si>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</si>
  <si>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</si>
  <si>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</si>
  <si>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</si>
  <si>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</si>
  <si>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</si>
  <si>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</si>
  <si>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</si>
  <si>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</si>
  <si>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</si>
  <si>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</si>
  <si>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</si>
  <si>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</si>
  <si>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</si>
  <si>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</si>
  <si>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</si>
  <si>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</si>
  <si>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</si>
  <si>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</si>
  <si>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</si>
  <si>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</si>
  <si>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</si>
  <si>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</si>
  <si>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</si>
  <si>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</si>
  <si>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</si>
  <si>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</si>
  <si>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</si>
  <si>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</si>
  <si>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</si>
  <si>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</si>
  <si>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</si>
  <si>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</si>
  <si>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</si>
  <si>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</si>
  <si>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</si>
  <si>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</si>
  <si>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</si>
  <si>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</si>
  <si>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</si>
  <si>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</si>
  <si>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</si>
  <si>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</si>
  <si>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</si>
  <si>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</si>
  <si>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</si>
  <si>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</si>
  <si>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</si>
  <si>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</si>
  <si>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</si>
  <si>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</si>
  <si>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</si>
  <si>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</si>
  <si>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</si>
  <si>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</si>
  <si>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</si>
  <si>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</si>
  <si>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</si>
  <si>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</si>
  <si>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</si>
  <si>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</si>
  <si>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</si>
  <si>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</si>
  <si>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</si>
  <si>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</si>
  <si>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</si>
  <si>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</si>
  <si>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</si>
  <si>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</si>
  <si>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</si>
  <si>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</si>
  <si>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</si>
  <si>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</si>
  <si>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</si>
  <si>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</si>
  <si>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</si>
  <si>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</si>
  <si>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</si>
  <si>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</si>
  <si>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</si>
  <si>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</si>
  <si>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</si>
  <si>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</si>
  <si>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</si>
  <si>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</si>
  <si>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</si>
  <si>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</si>
  <si>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</si>
  <si>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</si>
  <si>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</si>
  <si>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</si>
  <si>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</si>
  <si>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</si>
  <si>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</si>
  <si>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</si>
  <si>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</si>
  <si>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</si>
  <si>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</si>
  <si>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</si>
  <si>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</si>
  <si>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</si>
  <si>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</si>
  <si>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</si>
  <si>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</si>
  <si>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</si>
  <si>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</si>
  <si>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</si>
  <si>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</si>
  <si>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</si>
  <si>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</si>
  <si>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</si>
  <si>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</si>
  <si>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</si>
  <si>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</si>
  <si>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</si>
  <si>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</si>
  <si>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</si>
  <si>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</si>
  <si>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</si>
  <si>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</si>
  <si>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</si>
  <si>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</si>
  <si>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</si>
  <si>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</si>
  <si>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</si>
  <si>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</si>
  <si>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</si>
  <si>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</si>
  <si>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</si>
  <si>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</si>
  <si>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</si>
  <si>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</si>
  <si>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</si>
  <si>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</si>
  <si>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</si>
  <si>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</si>
  <si>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</si>
  <si>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</si>
  <si>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</si>
  <si>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</si>
  <si>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</si>
  <si>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</si>
  <si>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</si>
  <si>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</si>
  <si>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</si>
  <si>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</si>
  <si>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</si>
  <si>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</si>
  <si>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</si>
  <si>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</si>
  <si>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</si>
  <si>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</si>
  <si>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</si>
  <si>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</si>
  <si>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</si>
  <si>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</si>
  <si>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</si>
  <si>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</si>
  <si>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</si>
  <si>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</si>
  <si>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</si>
  <si>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</si>
  <si>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</si>
  <si>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</si>
  <si>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</si>
  <si>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</si>
  <si>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</si>
  <si>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</si>
  <si>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</si>
  <si>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</si>
  <si>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</si>
  <si>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</si>
  <si>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</si>
  <si>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</si>
  <si>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</si>
  <si>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</si>
  <si>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</si>
  <si>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</si>
  <si>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</si>
  <si>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</si>
  <si>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</si>
  <si>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</si>
  <si>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</si>
  <si>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</si>
  <si>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</si>
  <si>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</si>
  <si>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</si>
  <si>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</si>
  <si>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</si>
  <si>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</si>
  <si>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</si>
  <si>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</si>
  <si>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</si>
  <si>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</si>
  <si>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</si>
  <si>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</si>
  <si>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</si>
  <si>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</si>
  <si>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</si>
  <si>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</si>
  <si>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</si>
  <si>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</si>
  <si>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</si>
  <si>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</si>
  <si>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</si>
  <si>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</si>
  <si>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</si>
  <si>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</si>
  <si>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</si>
  <si>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</si>
  <si>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</si>
  <si>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</si>
  <si>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</si>
  <si>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</si>
  <si>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</si>
  <si>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</si>
  <si>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</si>
  <si>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</si>
  <si>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</si>
  <si>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</si>
  <si>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</si>
  <si>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</si>
  <si>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</si>
  <si>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</si>
  <si>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</si>
  <si>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</si>
  <si>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</si>
  <si>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</si>
  <si>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</si>
  <si>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</si>
  <si>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</si>
  <si>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</si>
  <si>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</si>
  <si>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</si>
  <si>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</si>
  <si>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</si>
  <si>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</si>
  <si>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</si>
  <si>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</si>
  <si>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</si>
  <si>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</si>
  <si>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</si>
  <si>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</si>
  <si>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</si>
  <si>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</si>
  <si>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</si>
  <si>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</si>
  <si>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</si>
  <si>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</si>
  <si>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</si>
  <si>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</si>
  <si>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</si>
  <si>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</si>
  <si>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</si>
  <si>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</si>
  <si>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</si>
  <si>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</si>
  <si>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</si>
  <si>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</si>
  <si>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</si>
  <si>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</si>
  <si>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</si>
  <si>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</si>
  <si>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</si>
  <si>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</si>
  <si>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</si>
  <si>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</si>
  <si>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</si>
  <si>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</si>
  <si>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</si>
  <si>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</si>
  <si>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</si>
  <si>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</si>
  <si>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</si>
  <si>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</si>
  <si>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</si>
  <si>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</si>
  <si>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</si>
  <si>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</si>
  <si>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</si>
  <si>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</si>
  <si>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</si>
  <si>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</si>
  <si>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</si>
  <si>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</si>
  <si>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</si>
  <si>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</si>
  <si>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</si>
  <si>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</si>
  <si>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</si>
  <si>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</si>
  <si>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</si>
  <si>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</si>
  <si>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</si>
  <si>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</si>
  <si>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</si>
  <si>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</si>
  <si>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</si>
  <si>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</si>
  <si>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</si>
  <si>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</si>
  <si>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</si>
  <si>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</si>
  <si>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</si>
  <si>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</si>
  <si>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</si>
  <si>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</si>
  <si>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</si>
  <si>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</si>
  <si>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</si>
  <si>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</si>
  <si>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</si>
  <si>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</si>
  <si>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</si>
  <si>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</si>
  <si>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</si>
  <si>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</si>
  <si>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</si>
  <si>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</si>
  <si>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</si>
  <si>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</si>
  <si>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</si>
  <si>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</si>
  <si>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</si>
  <si>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</si>
  <si>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</si>
  <si>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</si>
  <si>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</si>
  <si>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</si>
  <si>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</si>
  <si>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</si>
  <si>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</si>
  <si>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</si>
  <si>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</si>
  <si>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</si>
  <si>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</si>
  <si>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</si>
  <si>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</si>
  <si>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</si>
  <si>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</si>
  <si>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</si>
  <si>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</si>
  <si>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</si>
  <si>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</si>
  <si>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</si>
  <si>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</si>
  <si>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</si>
  <si>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</si>
  <si>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</si>
  <si>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</si>
  <si>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</si>
  <si>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</si>
  <si>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</si>
  <si>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</si>
  <si>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</si>
  <si>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</si>
  <si>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</si>
  <si>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</si>
  <si>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</si>
  <si>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</si>
  <si>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</si>
  <si>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</si>
  <si>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</si>
  <si>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</si>
  <si>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</si>
  <si>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</si>
  <si>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</si>
  <si>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</si>
  <si>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</si>
  <si>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</si>
  <si>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</si>
  <si>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</si>
  <si>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</si>
  <si>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</si>
  <si>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</si>
  <si>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</si>
  <si>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</si>
  <si>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</si>
  <si>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</si>
  <si>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</si>
  <si>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</si>
  <si>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</si>
  <si>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</si>
  <si>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</si>
  <si>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</si>
  <si>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</si>
  <si>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</si>
  <si>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</si>
  <si>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</si>
  <si>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</si>
  <si>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</si>
  <si>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</si>
  <si>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</si>
  <si>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</si>
  <si>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</si>
  <si>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</si>
  <si>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</si>
  <si>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</si>
  <si>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</si>
  <si>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</si>
  <si>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</si>
  <si>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</si>
  <si>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</si>
  <si>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</si>
  <si>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</si>
  <si>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</si>
  <si>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</si>
  <si>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</si>
  <si>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</si>
  <si>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</si>
  <si>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</si>
  <si>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</si>
  <si>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</si>
  <si>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</si>
  <si>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</si>
  <si>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</si>
  <si>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</si>
  <si>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</si>
  <si>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</si>
  <si>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</si>
  <si>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</si>
  <si>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</si>
  <si>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</si>
  <si>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</si>
  <si>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</si>
  <si>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</si>
  <si>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</si>
  <si>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</si>
  <si>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</si>
  <si>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</si>
  <si>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</si>
  <si>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</si>
  <si>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</si>
  <si>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</si>
  <si>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</si>
  <si>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</si>
  <si>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</si>
  <si>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</si>
  <si>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</si>
  <si>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</si>
  <si>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</si>
  <si>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</si>
  <si>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</si>
  <si>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</si>
  <si>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</si>
  <si>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</si>
  <si>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</si>
  <si>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</si>
  <si>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</si>
  <si>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</si>
  <si>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</si>
  <si>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</si>
  <si>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</si>
  <si>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</si>
  <si>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</si>
  <si>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</si>
  <si>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</si>
  <si>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</si>
  <si>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</si>
  <si>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</si>
  <si>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</si>
  <si>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</si>
  <si>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</si>
  <si>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</si>
  <si>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</si>
  <si>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</si>
  <si>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</si>
  <si>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</si>
  <si>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</si>
  <si>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</si>
  <si>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</si>
  <si>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</si>
  <si>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</si>
  <si>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</si>
  <si>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</si>
  <si>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</si>
  <si>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</si>
  <si>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</si>
  <si>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</si>
  <si>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</si>
  <si>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</si>
  <si>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</si>
  <si>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</si>
  <si>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</si>
  <si>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</si>
  <si>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</si>
  <si>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</si>
  <si>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</si>
  <si>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</si>
  <si>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</si>
  <si>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</si>
  <si>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</si>
  <si>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</si>
  <si>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</si>
  <si>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</si>
  <si>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</si>
  <si>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</si>
  <si>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</si>
  <si>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</si>
  <si>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</si>
  <si>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</si>
  <si>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</si>
  <si>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</si>
  <si>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</si>
  <si>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</si>
  <si>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</si>
  <si>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</si>
  <si>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</si>
  <si>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</si>
  <si>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</si>
  <si>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</si>
  <si>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</si>
  <si>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</si>
  <si>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</si>
  <si>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</si>
  <si>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</si>
  <si>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</si>
  <si>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</si>
  <si>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</si>
  <si>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</si>
  <si>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</si>
  <si>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</si>
  <si>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</si>
  <si>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</si>
  <si>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</si>
  <si>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</si>
  <si>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</si>
  <si>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</si>
  <si>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</si>
  <si>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</si>
  <si>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</si>
  <si>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</si>
  <si>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</si>
  <si>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</si>
  <si>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</si>
  <si>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</si>
  <si>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</si>
  <si>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</si>
  <si>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</si>
  <si>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</si>
  <si>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</si>
  <si>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</si>
  <si>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</si>
  <si>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</si>
  <si>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</si>
  <si>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</si>
  <si>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</si>
  <si>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</si>
  <si>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</si>
  <si>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</si>
  <si>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</si>
  <si>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</si>
  <si>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</si>
  <si>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</si>
  <si>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</si>
  <si>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</si>
  <si>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</si>
  <si>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</si>
  <si>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</si>
  <si>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</si>
  <si>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</si>
  <si>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</si>
  <si>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</si>
  <si>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</si>
  <si>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</si>
  <si>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</si>
  <si>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</si>
  <si>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</si>
  <si>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</si>
  <si>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</si>
  <si>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</si>
  <si>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</si>
  <si>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</si>
  <si>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</si>
  <si>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</si>
  <si>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</si>
  <si>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</si>
  <si>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</si>
  <si>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</si>
  <si>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</si>
  <si>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</si>
  <si>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</si>
  <si>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</si>
  <si>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</si>
  <si>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</si>
  <si>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</si>
  <si>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</si>
  <si>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</si>
  <si>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</si>
  <si>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</si>
  <si>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</si>
  <si>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</si>
  <si>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</si>
  <si>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</si>
  <si>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</si>
  <si>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</si>
  <si>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</si>
  <si>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</si>
  <si>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</si>
  <si>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</si>
  <si>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</si>
  <si>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</si>
  <si>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</si>
  <si>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</si>
  <si>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</si>
  <si>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</si>
  <si>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</si>
  <si>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</si>
  <si>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</si>
  <si>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</si>
  <si>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</si>
  <si>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</si>
  <si>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</si>
  <si>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</si>
  <si>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</si>
  <si>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</si>
  <si>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</si>
  <si>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</si>
  <si>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</si>
  <si>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</si>
  <si>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</si>
  <si>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</si>
  <si>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</si>
  <si>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</si>
  <si>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</si>
  <si>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</si>
  <si>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</si>
  <si>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</si>
  <si>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</si>
  <si>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</si>
  <si>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</si>
  <si>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</si>
  <si>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</si>
  <si>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</si>
  <si>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</si>
  <si>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</si>
  <si>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</si>
  <si>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</si>
  <si>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</si>
  <si>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</si>
  <si>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</si>
  <si>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</si>
  <si>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</si>
  <si>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</si>
  <si>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</si>
  <si>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</si>
  <si>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</si>
  <si>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</si>
  <si>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</si>
  <si>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</si>
  <si>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</si>
  <si>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</si>
  <si>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</si>
  <si>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</si>
  <si>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</si>
  <si>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</si>
  <si>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</si>
  <si>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</si>
  <si>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</si>
  <si>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</si>
  <si>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</si>
  <si>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</si>
  <si>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</si>
  <si>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</si>
  <si>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</si>
  <si>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</si>
  <si>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</si>
  <si>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</si>
  <si>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</si>
  <si>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</si>
  <si>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</si>
  <si>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</si>
  <si>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</si>
  <si>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</si>
  <si>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</si>
  <si>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</si>
  <si>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</si>
  <si>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</si>
  <si>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</si>
  <si>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</si>
  <si>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</si>
  <si>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</si>
  <si>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</si>
  <si>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</si>
  <si>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</si>
  <si>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</si>
  <si>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</si>
  <si>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</si>
  <si>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</si>
  <si>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</si>
  <si>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</si>
  <si>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</si>
  <si>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</si>
  <si>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</si>
  <si>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</si>
  <si>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</si>
  <si>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</si>
  <si>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</si>
  <si>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</si>
  <si>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</si>
  <si>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</si>
  <si>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</si>
  <si>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</si>
  <si>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</si>
  <si>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</si>
  <si>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</si>
  <si>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</si>
  <si>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</si>
  <si>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</si>
  <si>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</si>
  <si>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</si>
  <si>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</si>
  <si>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</si>
  <si>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</si>
  <si>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</si>
  <si>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</si>
  <si>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</si>
  <si>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</si>
  <si>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</si>
  <si>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</si>
  <si>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</si>
  <si>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</si>
  <si>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</si>
  <si>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</si>
  <si>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</si>
  <si>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</si>
  <si>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</si>
  <si>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</si>
  <si>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</si>
  <si>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</si>
  <si>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</si>
  <si>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</si>
  <si>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</si>
  <si>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</si>
  <si>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</si>
  <si>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</si>
  <si>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</si>
  <si>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</si>
  <si>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</si>
  <si>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</si>
  <si>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</si>
  <si>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</si>
  <si>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</si>
  <si>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</si>
  <si>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</si>
  <si>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</si>
  <si>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</si>
  <si>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</si>
  <si>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</si>
  <si>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</si>
  <si>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</si>
  <si>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</si>
  <si>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</si>
  <si>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</si>
  <si>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</si>
  <si>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</si>
  <si>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</si>
  <si>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</si>
  <si>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</si>
  <si>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</si>
  <si>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</si>
  <si>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</si>
  <si>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</si>
  <si>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</si>
  <si>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</si>
  <si>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</si>
  <si>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</si>
  <si>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</si>
  <si>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</si>
  <si>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</si>
  <si>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</si>
  <si>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</si>
  <si>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</si>
  <si>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</si>
  <si>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</si>
  <si>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</si>
  <si>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</si>
  <si>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</si>
  <si>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</si>
  <si>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</si>
  <si>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</si>
  <si>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</si>
  <si>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</si>
  <si>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</si>
  <si>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</si>
  <si>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</si>
  <si>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</si>
  <si>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</si>
  <si>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</si>
  <si>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</si>
  <si>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</si>
  <si>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</si>
  <si>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</si>
  <si>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</si>
  <si>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</si>
  <si>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</si>
  <si>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</si>
  <si>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</si>
  <si>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</si>
  <si>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</si>
  <si>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</si>
  <si>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</si>
  <si>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</si>
  <si>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</si>
  <si>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</si>
  <si>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</si>
  <si>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</si>
  <si>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</si>
  <si>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</si>
  <si>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</si>
  <si>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</si>
  <si>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</si>
  <si>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</si>
  <si>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</si>
  <si>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</si>
  <si>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</si>
  <si>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</si>
  <si>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</si>
  <si>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</si>
  <si>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</si>
  <si>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</si>
  <si>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</si>
  <si>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</si>
  <si>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</si>
  <si>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</si>
  <si>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</si>
  <si>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</si>
  <si>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</si>
  <si>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</si>
  <si>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</si>
  <si>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</si>
  <si>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</si>
  <si>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</si>
  <si>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</si>
  <si>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</si>
  <si>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</si>
  <si>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</si>
  <si>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</si>
  <si>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</si>
  <si>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</si>
  <si>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</si>
  <si>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</si>
  <si>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</si>
  <si>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</si>
  <si>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</si>
  <si>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</si>
  <si>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</si>
  <si>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</si>
  <si>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</si>
  <si>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</si>
  <si>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</si>
  <si>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</si>
  <si>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</si>
  <si>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</si>
  <si>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</si>
  <si>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</si>
  <si>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</si>
  <si>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</si>
  <si>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</si>
  <si>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</si>
  <si>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</si>
  <si>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</si>
  <si>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</si>
  <si>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</si>
  <si>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</si>
  <si>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</si>
  <si>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</si>
  <si>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</si>
  <si>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</si>
  <si>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</si>
  <si>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</si>
  <si>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</si>
  <si>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</si>
  <si>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</si>
  <si>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</si>
  <si>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</si>
  <si>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</si>
  <si>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</si>
  <si>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</si>
  <si>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</si>
  <si>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</si>
  <si>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</si>
  <si>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</si>
  <si>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</si>
  <si>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</si>
  <si>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</si>
  <si>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</si>
  <si>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</si>
  <si>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</si>
  <si>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</si>
  <si>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</si>
  <si>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</si>
  <si>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</si>
  <si>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</si>
  <si>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</si>
  <si>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</si>
  <si>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</si>
  <si>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</si>
  <si>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</si>
  <si>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</si>
  <si>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</si>
  <si>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</si>
  <si>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</si>
  <si>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</si>
  <si>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</si>
  <si>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</si>
  <si>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</si>
  <si>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</si>
  <si>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</si>
  <si>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</si>
  <si>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</si>
  <si>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</si>
  <si>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</si>
  <si>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</si>
  <si>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</si>
  <si>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</si>
  <si>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</si>
  <si>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</si>
  <si>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</si>
  <si>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</si>
  <si>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</si>
  <si>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</si>
  <si>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</si>
  <si>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</si>
  <si>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</si>
  <si>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</si>
  <si>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</si>
  <si>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</si>
  <si>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</si>
  <si>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</si>
  <si>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</si>
  <si>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</si>
  <si>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</si>
  <si>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</si>
  <si>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</si>
  <si>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</si>
  <si>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</si>
  <si>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</si>
  <si>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</si>
  <si>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</si>
  <si>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</si>
  <si>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</si>
  <si>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</si>
  <si>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</si>
  <si>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</si>
  <si>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</si>
  <si>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</si>
  <si>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</si>
  <si>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</si>
  <si>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</si>
  <si>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</si>
  <si>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</si>
  <si>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</si>
  <si>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</si>
  <si>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</si>
  <si>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</si>
  <si>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</si>
  <si>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</si>
  <si>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</si>
  <si>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</si>
  <si>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</si>
  <si>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</si>
  <si>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</si>
  <si>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</si>
  <si>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</si>
  <si>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</si>
  <si>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</si>
  <si>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</si>
  <si>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</si>
  <si>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</si>
  <si>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</si>
  <si>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</si>
  <si>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</si>
  <si>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</si>
  <si>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</si>
  <si>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</si>
  <si>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</si>
  <si>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</si>
  <si>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</si>
  <si>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</si>
  <si>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</si>
  <si>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</si>
  <si>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</si>
  <si>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</si>
  <si>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</si>
  <si>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</si>
  <si>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</si>
  <si>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</si>
  <si>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</si>
  <si>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</si>
  <si>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</si>
  <si>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</si>
  <si>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</si>
  <si>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</si>
  <si>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</si>
  <si>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</si>
  <si>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</si>
  <si>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</si>
  <si>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</si>
  <si>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</si>
  <si>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</si>
  <si>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</si>
  <si>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</si>
  <si>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</si>
  <si>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</si>
  <si>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</si>
  <si>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</si>
  <si>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</si>
  <si>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</si>
  <si>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</si>
  <si>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</si>
  <si>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</si>
  <si>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</si>
  <si>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</si>
  <si>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</si>
  <si>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</si>
  <si>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</si>
  <si>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</si>
  <si>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</si>
  <si>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</si>
  <si>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</si>
  <si>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</si>
  <si>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</si>
  <si>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</si>
  <si>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</si>
  <si>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</si>
  <si>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</si>
  <si>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</si>
  <si>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</si>
  <si>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</si>
  <si>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</si>
  <si>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</si>
  <si>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</si>
  <si>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</si>
  <si>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</si>
  <si>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</si>
  <si>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</si>
  <si>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</si>
  <si>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</si>
  <si>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</si>
  <si>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</si>
  <si>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</si>
  <si>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</si>
  <si>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</si>
  <si>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</si>
  <si>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</si>
  <si>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</si>
  <si>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</si>
  <si>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</si>
  <si>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</si>
  <si>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</si>
  <si>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</si>
  <si>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</si>
  <si>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</si>
  <si>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</si>
  <si>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</si>
  <si>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</si>
  <si>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</si>
  <si>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</si>
  <si>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</si>
  <si>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</si>
  <si>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</si>
  <si>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</si>
  <si>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</si>
  <si>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</si>
  <si>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</si>
  <si>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</si>
  <si>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</si>
  <si>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</si>
  <si>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</si>
  <si>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</si>
  <si>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</si>
  <si>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</si>
  <si>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</si>
  <si>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</si>
  <si>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</si>
  <si>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</si>
  <si>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</si>
  <si>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</si>
  <si>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</si>
  <si>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</si>
  <si>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</si>
  <si>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</si>
  <si>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</si>
  <si>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</si>
  <si>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</si>
  <si>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</si>
  <si>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</si>
  <si>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</si>
  <si>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</si>
  <si>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</si>
  <si>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</si>
  <si>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</si>
  <si>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</si>
  <si>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</si>
  <si>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</si>
  <si>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</si>
  <si>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</si>
  <si>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</si>
  <si>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</si>
  <si>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</si>
  <si>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</si>
  <si>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</si>
  <si>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</si>
  <si>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</si>
  <si>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</si>
  <si>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</si>
  <si>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</si>
  <si>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</si>
  <si>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</si>
  <si>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</si>
  <si>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</si>
  <si>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</si>
  <si>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</si>
  <si>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</si>
  <si>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</si>
  <si>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</si>
  <si>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</si>
  <si>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</si>
  <si>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</si>
  <si>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</si>
  <si>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</si>
  <si>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</si>
  <si>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</si>
  <si>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</si>
  <si>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</si>
  <si>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</si>
  <si>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</si>
  <si>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</si>
  <si>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</si>
  <si>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</si>
  <si>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</si>
  <si>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</si>
  <si>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</si>
  <si>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</si>
  <si>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</si>
  <si>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</si>
  <si>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</si>
  <si>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</si>
  <si>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</si>
  <si>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</si>
  <si>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</si>
  <si>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</si>
  <si>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</si>
  <si>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</si>
  <si>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</si>
  <si>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</si>
  <si>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</si>
  <si>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</si>
  <si>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</si>
  <si>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</si>
  <si>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</si>
  <si>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</si>
  <si>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</si>
  <si>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</si>
  <si>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</si>
  <si>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</si>
  <si>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</si>
  <si>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</si>
  <si>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</si>
  <si>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</si>
  <si>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</si>
  <si>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</si>
  <si>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</si>
  <si>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</si>
  <si>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</si>
  <si>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</si>
  <si>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</si>
  <si>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</si>
  <si>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</si>
  <si>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</si>
  <si>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</si>
  <si>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</si>
  <si>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</si>
  <si>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</si>
  <si>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</si>
  <si>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</si>
  <si>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</si>
  <si>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</si>
  <si>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</si>
  <si>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</si>
  <si>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</si>
  <si>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</si>
  <si>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</si>
  <si>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</si>
  <si>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</si>
  <si>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</si>
  <si>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</si>
  <si>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</si>
  <si>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</si>
  <si>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</si>
  <si>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</si>
  <si>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</si>
  <si>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</si>
  <si>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</si>
  <si>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</si>
  <si>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</si>
  <si>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</si>
  <si>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</si>
  <si>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</si>
  <si>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</si>
  <si>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</si>
  <si>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</si>
  <si>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</si>
  <si>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</si>
  <si>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</si>
  <si>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</si>
  <si>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</si>
  <si>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</si>
  <si>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</si>
  <si>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</si>
  <si>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</si>
  <si>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</si>
  <si>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</si>
  <si>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</si>
  <si>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</si>
  <si>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</si>
  <si>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</si>
  <si>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</si>
  <si>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</si>
  <si>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</si>
  <si>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</si>
  <si>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</si>
  <si>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</si>
  <si>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</si>
  <si>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</si>
  <si>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</si>
  <si>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</si>
  <si>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</si>
  <si>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</si>
  <si>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</si>
  <si>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</si>
  <si>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</si>
  <si>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</si>
  <si>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</si>
  <si>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</si>
  <si>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</si>
  <si>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</si>
  <si>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</si>
  <si>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</si>
  <si>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</si>
  <si>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</si>
  <si>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</si>
  <si>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</si>
  <si>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</si>
  <si>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</si>
  <si>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</si>
  <si>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</si>
  <si>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</si>
  <si>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</si>
  <si>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</si>
  <si>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</si>
  <si>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</si>
  <si>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</si>
  <si>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</si>
  <si>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</si>
  <si>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</si>
  <si>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</si>
  <si>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</si>
  <si>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</si>
  <si>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</si>
  <si>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</si>
  <si>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</si>
  <si>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</si>
  <si>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</si>
  <si>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</si>
  <si>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</si>
  <si>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</si>
  <si>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</si>
  <si>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</si>
  <si>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</si>
  <si>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</si>
  <si>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</si>
  <si>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</si>
  <si>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</si>
  <si>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</si>
  <si>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</si>
  <si>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</si>
  <si>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</si>
  <si>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</si>
  <si>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</si>
  <si>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</si>
  <si>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</si>
  <si>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</si>
  <si>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</si>
  <si>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</si>
  <si>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</si>
  <si>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</si>
  <si>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</si>
  <si>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</si>
  <si>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</si>
  <si>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</si>
  <si>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</si>
  <si>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</si>
  <si>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</si>
  <si>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</si>
  <si>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</si>
  <si>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</si>
  <si>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</si>
  <si>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</si>
  <si>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</si>
  <si>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</si>
  <si>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</si>
  <si>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</si>
  <si>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</si>
  <si>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</si>
  <si>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</si>
  <si>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</si>
  <si>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</si>
  <si>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</si>
  <si>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</si>
  <si>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</si>
  <si>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</si>
  <si>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</si>
  <si>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</si>
  <si>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</si>
  <si>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</si>
  <si>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</si>
  <si>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</si>
  <si>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</si>
  <si>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</si>
  <si>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</si>
  <si>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</si>
  <si>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</si>
  <si>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</si>
  <si>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</si>
  <si>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</si>
  <si>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</si>
  <si>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</si>
  <si>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</si>
  <si>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</si>
  <si>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</si>
  <si>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</si>
  <si>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</si>
  <si>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</si>
  <si>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</si>
  <si>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</si>
  <si>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</si>
  <si>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</si>
  <si>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</si>
  <si>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</si>
  <si>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</si>
  <si>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</si>
  <si>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</si>
  <si>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</si>
  <si>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</si>
  <si>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</si>
  <si>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</si>
  <si>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</si>
  <si>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</si>
  <si>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</si>
  <si>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</si>
  <si>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</si>
  <si>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</si>
  <si>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</si>
  <si>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</si>
  <si>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</si>
  <si>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</si>
  <si>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</si>
  <si>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</si>
  <si>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</si>
  <si>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</si>
  <si>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</si>
  <si>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</si>
  <si>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</si>
  <si>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</si>
  <si>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</si>
  <si>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</si>
  <si>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</si>
  <si>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</si>
  <si>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</si>
  <si>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</si>
  <si>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</si>
  <si>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</si>
  <si>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</si>
  <si>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</si>
  <si>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</si>
  <si>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</si>
  <si>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</si>
  <si>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</si>
  <si>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</si>
  <si>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</si>
  <si>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</si>
  <si>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</si>
  <si>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</si>
  <si>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</si>
  <si>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</si>
  <si>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</si>
  <si>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</si>
  <si>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</si>
  <si>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</si>
  <si>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</si>
  <si>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</si>
  <si>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</si>
  <si>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</si>
  <si>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</si>
  <si>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</si>
  <si>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</si>
  <si>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</si>
  <si>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</si>
  <si>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</si>
  <si>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</si>
  <si>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</si>
  <si>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</si>
  <si>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</si>
  <si>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</si>
  <si>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</si>
  <si>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</si>
  <si>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</si>
  <si>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</si>
  <si>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</si>
  <si>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</si>
  <si>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</si>
  <si>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</si>
  <si>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</si>
  <si>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</si>
  <si>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</si>
  <si>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</si>
  <si>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</si>
  <si>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</si>
  <si>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</si>
  <si>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</si>
  <si>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</si>
  <si>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</si>
  <si>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</si>
  <si>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</si>
  <si>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</si>
  <si>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</si>
  <si>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</si>
  <si>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</si>
  <si>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</si>
  <si>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</si>
  <si>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</si>
  <si>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</si>
  <si>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</si>
  <si>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</si>
  <si>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</si>
  <si>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</si>
  <si>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</si>
  <si>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</si>
  <si>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</si>
  <si>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</si>
  <si>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</si>
  <si>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</si>
  <si>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</si>
  <si>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</si>
  <si>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</si>
  <si>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</si>
  <si>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</si>
  <si>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</si>
  <si>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</si>
  <si>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</si>
  <si>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</si>
  <si>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</si>
  <si>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</si>
  <si>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</si>
  <si>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</si>
  <si>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</si>
  <si>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</si>
  <si>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</si>
  <si>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</si>
  <si>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</si>
  <si>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</si>
  <si>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</si>
  <si>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</si>
  <si>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</si>
  <si>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</si>
  <si>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</si>
  <si>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</si>
  <si>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</si>
  <si>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</si>
  <si>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</si>
  <si>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</si>
  <si>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</si>
  <si>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</si>
  <si>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</si>
  <si>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</si>
  <si>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</si>
  <si>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</si>
  <si>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</si>
  <si>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</si>
  <si>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</si>
  <si>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</si>
  <si>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</si>
  <si>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</si>
  <si>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</si>
  <si>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</si>
  <si>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</si>
  <si>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</si>
  <si>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</si>
  <si>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</si>
  <si>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</si>
  <si>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</si>
  <si>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</si>
  <si>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</si>
  <si>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</si>
  <si>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</si>
  <si>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</si>
  <si>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</si>
  <si>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</si>
  <si>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</si>
  <si>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</si>
  <si>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</si>
  <si>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</si>
  <si>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</si>
  <si>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</si>
  <si>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</si>
  <si>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</si>
  <si>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</si>
  <si>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</si>
  <si>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</si>
  <si>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</si>
  <si>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</si>
  <si>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</si>
  <si>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</si>
  <si>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</si>
  <si>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</si>
  <si>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</si>
  <si>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</si>
  <si>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</si>
  <si>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</si>
  <si>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</si>
  <si>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</si>
  <si>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</si>
  <si>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</si>
  <si>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</si>
  <si>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</si>
  <si>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</si>
  <si>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</si>
  <si>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</si>
  <si>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</si>
  <si>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</si>
  <si>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</si>
  <si>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</si>
  <si>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</si>
  <si>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</si>
  <si>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</si>
  <si>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</si>
  <si>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</si>
  <si>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</si>
  <si>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</si>
  <si>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</si>
  <si>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</si>
  <si>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</si>
  <si>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</si>
  <si>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</si>
  <si>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</si>
  <si>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</si>
  <si>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</si>
  <si>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</si>
  <si>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</si>
  <si>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</si>
  <si>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</si>
  <si>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</si>
  <si>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</si>
  <si>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</si>
  <si>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</si>
  <si>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</si>
  <si>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</si>
  <si>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</si>
  <si>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</si>
  <si>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</si>
  <si>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</si>
  <si>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</si>
  <si>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</si>
  <si>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</si>
  <si>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</si>
  <si>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</si>
  <si>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</si>
  <si>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</si>
  <si>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</si>
  <si>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</si>
  <si>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</si>
  <si>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</si>
  <si>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</si>
  <si>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</si>
  <si>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</si>
  <si>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</si>
  <si>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</si>
  <si>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</si>
  <si>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</si>
  <si>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</si>
  <si>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</si>
  <si>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</si>
  <si>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</si>
  <si>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</si>
  <si>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</si>
  <si>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</si>
  <si>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</si>
  <si>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</si>
  <si>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</si>
  <si>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</si>
  <si>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</si>
  <si>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</si>
  <si>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</si>
  <si>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</si>
  <si>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</si>
  <si>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</si>
  <si>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</si>
  <si>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</si>
  <si>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</si>
  <si>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</si>
  <si>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</si>
  <si>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</si>
  <si>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</si>
  <si>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</si>
  <si>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</si>
  <si>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</si>
  <si>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</si>
  <si>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</si>
  <si>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</si>
  <si>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</si>
  <si>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</si>
  <si>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</si>
  <si>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</si>
  <si>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</si>
  <si>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</si>
  <si>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</si>
  <si>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</si>
  <si>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</si>
  <si>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</si>
  <si>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</si>
  <si>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</si>
  <si>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</si>
  <si>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</si>
  <si>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</si>
  <si>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</si>
  <si>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</si>
  <si>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</si>
  <si>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</si>
  <si>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</si>
  <si>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</si>
  <si>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</si>
  <si>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</si>
  <si>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</si>
  <si>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</si>
  <si>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</si>
  <si>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</si>
  <si>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</si>
  <si>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</si>
  <si>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</si>
  <si>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</si>
  <si>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</si>
  <si>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</si>
  <si>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</si>
  <si>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</si>
  <si>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</si>
  <si>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</si>
  <si>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</si>
  <si>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</si>
  <si>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</si>
  <si>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</si>
  <si>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</si>
  <si>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</si>
  <si>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</si>
  <si>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</si>
  <si>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</si>
  <si>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</si>
  <si>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</si>
  <si>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</si>
  <si>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</si>
  <si>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</si>
  <si>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</si>
  <si>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</si>
  <si>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</si>
  <si>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</si>
  <si>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</si>
  <si>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</si>
  <si>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</si>
  <si>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</si>
  <si>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</si>
  <si>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</si>
  <si>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</si>
  <si>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</si>
  <si>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</si>
  <si>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</si>
  <si>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</si>
  <si>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</si>
  <si>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</si>
  <si>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</si>
  <si>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</si>
  <si>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</si>
  <si>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</si>
  <si>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</si>
  <si>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</si>
  <si>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</si>
  <si>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</si>
  <si>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</si>
  <si>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</si>
  <si>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</si>
  <si>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</si>
  <si>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</si>
  <si>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</si>
  <si>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</si>
  <si>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</si>
  <si>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</si>
  <si>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</si>
  <si>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</si>
  <si>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</si>
  <si>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</si>
  <si>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</si>
  <si>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</si>
  <si>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</si>
  <si>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</si>
  <si>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</si>
  <si>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</si>
  <si>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</si>
  <si>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</si>
  <si>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</si>
  <si>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</si>
  <si>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</si>
  <si>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</si>
  <si>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</si>
  <si>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</si>
  <si>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</si>
  <si>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</si>
  <si>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</si>
  <si>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</si>
  <si>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</si>
  <si>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</si>
  <si>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</si>
  <si>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</si>
  <si>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</si>
  <si>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</si>
  <si>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</si>
  <si>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</si>
  <si>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</si>
  <si>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</si>
  <si>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</si>
  <si>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</si>
  <si>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</si>
  <si>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</si>
  <si>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</si>
  <si>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</si>
  <si>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</si>
  <si>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</si>
  <si>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</si>
  <si>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</si>
  <si>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</si>
  <si>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</si>
  <si>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</si>
  <si>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</si>
  <si>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</si>
  <si>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</si>
  <si>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</si>
  <si>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</si>
  <si>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</si>
  <si>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</si>
  <si>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</si>
  <si>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</si>
  <si>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</si>
  <si>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</si>
  <si>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</si>
  <si>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</si>
  <si>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</si>
  <si>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</si>
  <si>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</si>
  <si>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</si>
  <si>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</si>
  <si>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</si>
  <si>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</si>
  <si>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</si>
  <si>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</si>
  <si>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</si>
  <si>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</si>
  <si>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</si>
  <si>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</si>
  <si>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</si>
  <si>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</si>
  <si>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</si>
  <si>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</si>
  <si>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</si>
  <si>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</si>
  <si>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</si>
  <si>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</si>
  <si>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</si>
  <si>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</si>
  <si>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</si>
  <si>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</si>
  <si>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</si>
  <si>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</si>
  <si>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</si>
  <si>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</si>
  <si>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</si>
  <si>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</si>
  <si>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</si>
  <si>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</si>
  <si>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</si>
  <si>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</si>
  <si>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</si>
  <si>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</si>
  <si>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</si>
  <si>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</si>
  <si>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</si>
  <si>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</si>
  <si>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</si>
  <si>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</si>
  <si>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</si>
  <si>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</si>
  <si>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</si>
  <si>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</si>
  <si>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</si>
  <si>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</si>
  <si>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</si>
  <si>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</si>
  <si>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</si>
  <si>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</si>
  <si>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</si>
  <si>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</si>
  <si>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</si>
  <si>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</si>
  <si>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</si>
  <si>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</si>
  <si>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</si>
  <si>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</si>
  <si>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</si>
  <si>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</si>
  <si>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</si>
  <si>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</si>
  <si>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</si>
  <si>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</si>
  <si>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</si>
  <si>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</si>
  <si>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</si>
  <si>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</si>
  <si>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</si>
  <si>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</si>
  <si>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</si>
  <si>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</si>
  <si>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</si>
  <si>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</si>
  <si>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</si>
  <si>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</si>
  <si>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</si>
  <si>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</si>
  <si>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</si>
  <si>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</si>
  <si>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</si>
  <si>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</si>
  <si>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</si>
  <si>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</si>
  <si>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</si>
  <si>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</si>
  <si>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</si>
  <si>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</si>
  <si>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</si>
  <si>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</si>
  <si>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</si>
  <si>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</si>
  <si>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</si>
  <si>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</si>
  <si>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</si>
  <si>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</si>
  <si>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</si>
  <si>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</si>
  <si>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</si>
  <si>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</si>
  <si>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</si>
  <si>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</si>
  <si>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</si>
  <si>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</si>
  <si>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</si>
  <si>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</si>
  <si>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</si>
  <si>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</si>
  <si>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</si>
  <si>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</si>
  <si>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</si>
  <si>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</si>
  <si>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</si>
  <si>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</si>
  <si>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</si>
  <si>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</si>
  <si>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</si>
  <si>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</si>
  <si>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</si>
  <si>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</si>
  <si>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</si>
  <si>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</si>
  <si>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</si>
  <si>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</si>
  <si>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</si>
  <si>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</si>
  <si>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</si>
  <si>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</si>
  <si>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</si>
  <si>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</si>
  <si>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</si>
  <si>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</si>
  <si>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</si>
  <si>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</si>
  <si>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</si>
  <si>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</si>
  <si>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</si>
  <si>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</si>
  <si>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</si>
  <si>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</si>
  <si>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</si>
  <si>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</si>
  <si>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</si>
  <si>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</si>
  <si>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</si>
  <si>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</si>
  <si>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</si>
  <si>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</si>
  <si>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</si>
  <si>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</si>
  <si>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</si>
  <si>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</si>
  <si>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</si>
  <si>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</si>
  <si>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</si>
  <si>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</si>
  <si>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</si>
  <si>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</si>
  <si>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</si>
  <si>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</si>
  <si>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</si>
  <si>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</si>
  <si>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</si>
  <si>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</si>
  <si>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</si>
  <si>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</si>
  <si>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</si>
  <si>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</si>
  <si>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</si>
  <si>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</si>
  <si>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</si>
  <si>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</si>
  <si>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</si>
  <si>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</si>
  <si>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</si>
  <si>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</si>
  <si>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</si>
  <si>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</si>
  <si>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</si>
  <si>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</si>
  <si>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</si>
  <si>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</si>
  <si>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</si>
  <si>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</si>
  <si>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</si>
  <si>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</si>
  <si>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</si>
  <si>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</si>
  <si>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</si>
  <si>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</si>
  <si>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</si>
  <si>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</si>
  <si>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</si>
  <si>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</si>
  <si>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</si>
  <si>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</si>
  <si>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</si>
  <si>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</si>
  <si>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</si>
  <si>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</si>
  <si>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</si>
  <si>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</si>
  <si>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</si>
  <si>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</si>
  <si>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</si>
  <si>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</si>
  <si>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</si>
  <si>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</si>
  <si>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</si>
  <si>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</si>
  <si>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</si>
  <si>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</si>
  <si>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</si>
  <si>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</si>
  <si>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</si>
  <si>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</si>
  <si>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</si>
  <si>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</si>
  <si>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</si>
  <si>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</si>
  <si>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</si>
  <si>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</si>
  <si>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</si>
  <si>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</si>
  <si>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</si>
  <si>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</si>
  <si>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</si>
  <si>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</si>
  <si>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</si>
  <si>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</si>
  <si>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</si>
  <si>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</si>
  <si>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</si>
  <si>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</si>
  <si>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</si>
  <si>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</si>
  <si>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</si>
  <si>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</si>
  <si>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</si>
  <si>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</si>
  <si>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</si>
  <si>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</si>
  <si>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</si>
  <si>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</si>
  <si>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</si>
  <si>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</si>
  <si>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</si>
  <si>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</si>
  <si>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</si>
  <si>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</si>
  <si>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</si>
  <si>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</si>
  <si>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</si>
  <si>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</si>
  <si>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</si>
  <si>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</si>
  <si>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</si>
  <si>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</si>
  <si>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</si>
  <si>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</si>
  <si>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</si>
  <si>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</si>
  <si>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</si>
  <si>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</si>
  <si>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</si>
  <si>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</si>
  <si>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</si>
  <si>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</si>
  <si>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</si>
  <si>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</si>
  <si>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</si>
  <si>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</si>
  <si>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</si>
  <si>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</si>
  <si>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</si>
  <si>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</si>
  <si>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</si>
  <si>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</si>
  <si>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</si>
  <si>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</si>
  <si>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</si>
  <si>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</si>
  <si>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</si>
  <si>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</si>
  <si>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</si>
  <si>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</si>
  <si>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</si>
  <si>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</si>
  <si>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</si>
  <si>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</si>
  <si>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</si>
  <si>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</si>
  <si>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</si>
  <si>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</si>
  <si>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</si>
  <si>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</si>
  <si>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</si>
  <si>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</si>
  <si>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</si>
  <si>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</si>
  <si>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</si>
  <si>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</si>
  <si>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</si>
  <si>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</si>
  <si>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</si>
  <si>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</si>
  <si>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</si>
  <si>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</si>
  <si>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</si>
  <si>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</si>
  <si>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</si>
  <si>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</si>
  <si>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</si>
  <si>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</si>
  <si>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</si>
  <si>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</si>
  <si>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</si>
  <si>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</si>
  <si>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</si>
  <si>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</si>
  <si>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</si>
  <si>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</si>
  <si>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</si>
  <si>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</si>
  <si>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</si>
  <si>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</si>
  <si>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</si>
  <si>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</si>
  <si>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</si>
  <si>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</si>
  <si>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</si>
  <si>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</si>
  <si>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</si>
  <si>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</si>
  <si>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</si>
  <si>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</si>
  <si>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</si>
  <si>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</si>
  <si>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</si>
  <si>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</si>
  <si>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</si>
  <si>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</si>
  <si>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</si>
  <si>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</si>
  <si>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</si>
  <si>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</si>
  <si>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</si>
  <si>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</si>
  <si>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</si>
  <si>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</si>
  <si>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</si>
  <si>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</si>
  <si>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</si>
  <si>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</si>
  <si>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</si>
  <si>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</si>
  <si>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</si>
  <si>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</si>
  <si>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</si>
  <si>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</si>
  <si>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</si>
  <si>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</si>
  <si>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</si>
  <si>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</si>
  <si>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</si>
  <si>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</si>
  <si>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</si>
  <si>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</si>
  <si>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</si>
  <si>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</si>
  <si>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</si>
  <si>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</si>
  <si>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</si>
  <si>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</si>
  <si>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</si>
  <si>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</si>
  <si>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</si>
  <si>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</si>
  <si>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</si>
  <si>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</si>
  <si>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</si>
  <si>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</si>
  <si>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</si>
  <si>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</si>
  <si>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</si>
  <si>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</si>
  <si>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</si>
  <si>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</si>
  <si>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</si>
  <si>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</si>
  <si>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</si>
  <si>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</si>
  <si>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</si>
  <si>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</si>
  <si>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</si>
  <si>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</si>
  <si>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</si>
  <si>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</si>
  <si>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</si>
  <si>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</si>
  <si>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</si>
  <si>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</si>
  <si>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</si>
  <si>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</si>
  <si>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</si>
  <si>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</si>
  <si>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</si>
  <si>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</si>
  <si>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</si>
  <si>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</si>
  <si>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</si>
  <si>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</si>
  <si>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</si>
  <si>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</si>
  <si>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</si>
  <si>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</si>
  <si>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</si>
  <si>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</si>
  <si>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</si>
  <si>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</si>
  <si>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</si>
  <si>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</si>
  <si>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</si>
  <si>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</si>
  <si>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</si>
  <si>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</si>
  <si>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</si>
  <si>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</si>
  <si>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</si>
  <si>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</si>
  <si>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</si>
  <si>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</si>
  <si>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</si>
  <si>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</si>
  <si>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</si>
  <si>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</si>
  <si>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</si>
  <si>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</si>
  <si>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</si>
  <si>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</si>
  <si>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</si>
  <si>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</si>
  <si>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</si>
  <si>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</si>
  <si>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</si>
  <si>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</si>
  <si>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</si>
  <si>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</si>
  <si>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</si>
  <si>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</si>
  <si>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</si>
  <si>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</si>
  <si>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</si>
  <si>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</si>
  <si>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</si>
  <si>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</si>
  <si>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</si>
  <si>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</si>
  <si>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</si>
  <si>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</si>
  <si>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</si>
  <si>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</si>
  <si>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</si>
  <si>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</si>
  <si>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</si>
  <si>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</si>
  <si>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</si>
  <si>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</si>
  <si>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</si>
  <si>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</si>
  <si>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</si>
  <si>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</si>
  <si>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</si>
  <si>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</si>
  <si>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</si>
  <si>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</si>
  <si>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</si>
  <si>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</si>
  <si>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</si>
  <si>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</si>
  <si>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</si>
  <si>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</si>
  <si>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</si>
  <si>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</si>
  <si>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</si>
  <si>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</si>
  <si>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</si>
  <si>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</si>
  <si>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</si>
  <si>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</si>
  <si>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</si>
  <si>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</si>
  <si>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</si>
  <si>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</si>
  <si>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</si>
  <si>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</si>
  <si>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</si>
  <si>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</si>
  <si>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</si>
  <si>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</si>
  <si>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</si>
  <si>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</si>
  <si>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</si>
  <si>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</si>
  <si>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</si>
  <si>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</si>
  <si>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</si>
  <si>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</si>
  <si>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</si>
  <si>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</si>
  <si>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</si>
  <si>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</si>
  <si>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</si>
  <si>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</si>
  <si>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</si>
  <si>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</si>
  <si>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</si>
  <si>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</si>
  <si>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</si>
  <si>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</si>
  <si>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</si>
  <si>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</si>
  <si>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</si>
  <si>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</si>
  <si>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</si>
  <si>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</si>
  <si>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</si>
  <si>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</si>
  <si>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</si>
  <si>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</si>
  <si>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</si>
  <si>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</si>
  <si>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</si>
  <si>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</si>
  <si>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</si>
  <si>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</si>
  <si>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</si>
  <si>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</si>
  <si>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</si>
  <si>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</si>
  <si>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</si>
  <si>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</si>
  <si>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</si>
  <si>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</si>
  <si>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</si>
  <si>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</si>
  <si>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</si>
  <si>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</si>
  <si>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</si>
  <si>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</si>
  <si>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</si>
  <si>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</si>
  <si>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</si>
  <si>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</si>
  <si>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</si>
  <si>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</si>
  <si>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</si>
  <si>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</si>
  <si>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</si>
  <si>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</si>
  <si>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</si>
  <si>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</si>
  <si>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</si>
  <si>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</si>
  <si>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</si>
  <si>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</si>
  <si>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</si>
  <si>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</si>
  <si>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</si>
  <si>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</si>
  <si>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</si>
  <si>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</si>
  <si>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</si>
  <si>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</si>
  <si>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</si>
  <si>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</si>
  <si>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</si>
  <si>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</si>
  <si>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</si>
  <si>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</si>
  <si>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</si>
  <si>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</si>
  <si>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</si>
  <si>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</si>
  <si>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</si>
  <si>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</si>
  <si>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</si>
  <si>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</si>
  <si>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</si>
  <si>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</si>
  <si>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</si>
  <si>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</si>
  <si>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</si>
  <si>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</si>
  <si>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</si>
  <si>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</si>
  <si>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</si>
  <si>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</si>
  <si>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</si>
  <si>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</si>
  <si>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</si>
  <si>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</si>
  <si>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</si>
  <si>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</si>
  <si>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</si>
  <si>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</si>
  <si>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</si>
  <si>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</si>
  <si>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</si>
  <si>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</si>
  <si>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</si>
  <si>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</si>
  <si>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</si>
  <si>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</si>
  <si>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</si>
  <si>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</si>
  <si>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</si>
  <si>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</si>
  <si>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</si>
  <si>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</si>
  <si>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</si>
  <si>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</si>
  <si>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</si>
  <si>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</si>
  <si>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</si>
  <si>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</si>
  <si>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</si>
  <si>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</si>
  <si>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</si>
  <si>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</si>
  <si>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</si>
  <si>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</si>
  <si>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</si>
  <si>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</si>
  <si>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</si>
  <si>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</si>
  <si>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</si>
  <si>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</si>
  <si>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</si>
  <si>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</si>
  <si>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</si>
  <si>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</si>
  <si>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</si>
  <si>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</si>
  <si>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</si>
  <si>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</si>
  <si>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</si>
  <si>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</si>
  <si>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</si>
  <si>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</si>
  <si>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</si>
  <si>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</si>
  <si>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</si>
  <si>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</si>
  <si>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</si>
  <si>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</si>
  <si>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</si>
  <si>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</si>
  <si>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</si>
  <si>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</si>
  <si>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</si>
  <si>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</si>
  <si>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</si>
  <si>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</si>
  <si>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</si>
  <si>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</si>
  <si>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</si>
  <si>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</si>
  <si>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</si>
  <si>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</si>
  <si>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</si>
  <si>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</si>
  <si>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</si>
  <si>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</si>
  <si>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</si>
  <si>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</si>
  <si>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</si>
  <si>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</si>
  <si>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</si>
  <si>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</si>
  <si>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</si>
  <si>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</si>
  <si>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</si>
  <si>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</si>
  <si>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</si>
  <si>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</si>
  <si>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</si>
  <si>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</si>
  <si>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</si>
  <si>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</si>
  <si>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</si>
  <si>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</si>
  <si>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</si>
  <si>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</si>
  <si>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</si>
  <si>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</si>
  <si>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</si>
  <si>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</si>
  <si>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</si>
  <si>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</si>
  <si>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</si>
  <si>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</si>
  <si>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</si>
  <si>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</si>
  <si>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</si>
  <si>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</si>
  <si>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</si>
  <si>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</si>
  <si>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</si>
  <si>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</si>
  <si>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</si>
  <si>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</si>
  <si>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</si>
  <si>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</si>
  <si>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</si>
  <si>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</si>
  <si>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</si>
  <si>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</si>
  <si>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</si>
  <si>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</si>
  <si>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</si>
  <si>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</si>
  <si>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</si>
  <si>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</si>
  <si>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</si>
  <si>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</si>
  <si>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</si>
  <si>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</si>
  <si>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</si>
  <si>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</si>
  <si>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</si>
  <si>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</si>
  <si>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</si>
  <si>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</si>
  <si>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</si>
  <si>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</si>
  <si>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</si>
  <si>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</si>
  <si>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</si>
  <si>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</si>
  <si>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</si>
  <si>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</si>
  <si>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</si>
  <si>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</si>
  <si>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</si>
  <si>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</si>
  <si>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</si>
  <si>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</si>
  <si>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</si>
  <si>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</si>
  <si>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</si>
  <si>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</si>
  <si>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</si>
  <si>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</si>
  <si>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</si>
  <si>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</si>
  <si>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</si>
  <si>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</si>
  <si>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</si>
  <si>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</si>
  <si>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</si>
  <si>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</si>
  <si>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</si>
  <si>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</si>
  <si>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</si>
  <si>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</si>
  <si>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</si>
  <si>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</si>
  <si>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</si>
  <si>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</si>
  <si>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</si>
  <si>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</si>
  <si>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</si>
  <si>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</si>
  <si>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</si>
  <si>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</si>
  <si>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</si>
  <si>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</si>
  <si>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</si>
  <si>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</si>
  <si>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</si>
  <si>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</si>
  <si>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</si>
  <si>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</si>
  <si>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</si>
  <si>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</si>
  <si>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</si>
  <si>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</si>
  <si>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</si>
  <si>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</si>
  <si>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</si>
  <si>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</si>
  <si>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</si>
  <si>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</si>
  <si>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</si>
  <si>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</si>
  <si>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</si>
  <si>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</si>
  <si>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</si>
  <si>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</si>
  <si>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</si>
  <si>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</si>
  <si>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</si>
  <si>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</si>
  <si>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</si>
  <si>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</si>
  <si>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</si>
  <si>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</si>
  <si>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</si>
  <si>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</si>
  <si>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</si>
  <si>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</si>
  <si>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</si>
  <si>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</si>
  <si>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</si>
  <si>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</si>
  <si>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</si>
  <si>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</si>
  <si>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</si>
  <si>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</si>
  <si>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</si>
  <si>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</si>
  <si>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</si>
  <si>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</si>
  <si>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</si>
  <si>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</si>
  <si>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</si>
  <si>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</si>
  <si>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</si>
  <si>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</si>
  <si>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</si>
  <si>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</si>
  <si>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</si>
  <si>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</si>
  <si>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</si>
  <si>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</si>
  <si>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</si>
  <si>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</si>
  <si>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</si>
  <si>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</si>
  <si>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</si>
  <si>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</si>
  <si>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</si>
  <si>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</si>
  <si>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</si>
  <si>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</si>
  <si>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</si>
  <si>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</si>
  <si>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</si>
  <si>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</si>
  <si>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</si>
  <si>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</si>
  <si>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</si>
  <si>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</si>
  <si>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</si>
  <si>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</si>
  <si>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</si>
  <si>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</si>
  <si>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</si>
  <si>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</si>
  <si>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</si>
  <si>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</si>
  <si>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</si>
  <si>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</si>
  <si>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</si>
  <si>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</si>
  <si>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</si>
  <si>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</si>
  <si>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</si>
  <si>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</si>
  <si>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</si>
  <si>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</si>
  <si>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</si>
  <si>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</si>
  <si>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</si>
  <si>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</si>
  <si>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</si>
  <si>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</si>
  <si>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</si>
  <si>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</si>
  <si>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</si>
  <si>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</si>
  <si>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</si>
  <si>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</si>
  <si>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</si>
  <si>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</si>
  <si>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</si>
  <si>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</si>
  <si>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</si>
  <si>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</si>
  <si>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</si>
  <si>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</si>
  <si>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</si>
  <si>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</si>
  <si>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</si>
  <si>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</si>
  <si>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</si>
  <si>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</si>
  <si>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</si>
  <si>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</si>
  <si>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</si>
  <si>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</si>
  <si>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</si>
  <si>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</si>
  <si>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</si>
  <si>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</si>
  <si>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</si>
  <si>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</si>
  <si>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</si>
  <si>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</si>
  <si>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</si>
  <si>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</si>
  <si>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</si>
  <si>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</si>
  <si>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</si>
  <si>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</si>
  <si>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</si>
  <si>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</si>
  <si>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</si>
  <si>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</si>
  <si>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</si>
  <si>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</si>
  <si>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</si>
  <si>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</si>
  <si>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</si>
  <si>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</si>
  <si>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</si>
  <si>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</si>
  <si>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</si>
  <si>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</si>
  <si>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</si>
  <si>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</si>
  <si>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</si>
  <si>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</si>
  <si>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</si>
  <si>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</si>
  <si>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</si>
  <si>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</si>
  <si>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</si>
  <si>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</si>
  <si>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</si>
  <si>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</si>
  <si>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</si>
  <si>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</si>
  <si>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</si>
  <si>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</si>
  <si>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</si>
  <si>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</si>
  <si>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</si>
  <si>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</si>
  <si>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</si>
  <si>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</si>
  <si>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</si>
  <si>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</si>
  <si>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</si>
  <si>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</si>
  <si>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</si>
  <si>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</si>
  <si>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</si>
  <si>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</si>
  <si>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</si>
  <si>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</si>
  <si>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</si>
  <si>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</si>
  <si>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</si>
  <si>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</si>
  <si>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</si>
  <si>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</si>
  <si>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</si>
  <si>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</si>
  <si>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</si>
  <si>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</si>
  <si>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</si>
  <si>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</si>
  <si>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</si>
  <si>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</si>
  <si>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</si>
  <si>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</si>
  <si>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</si>
  <si>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</si>
  <si>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</si>
  <si>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</si>
  <si>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</si>
  <si>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</si>
  <si>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</si>
  <si>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</si>
  <si>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</si>
  <si>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</si>
  <si>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</si>
  <si>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</si>
  <si>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</si>
  <si>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</si>
  <si>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</si>
  <si>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</si>
  <si>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</si>
  <si>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</si>
  <si>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</si>
  <si>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</si>
  <si>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</si>
  <si>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</si>
  <si>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</si>
  <si>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</si>
  <si>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</si>
  <si>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</si>
  <si>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</si>
  <si>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</si>
  <si>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</si>
  <si>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</si>
  <si>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</si>
  <si>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</si>
  <si>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</si>
  <si>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</si>
  <si>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</si>
  <si>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</si>
  <si>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</si>
  <si>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</si>
  <si>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</si>
  <si>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</si>
  <si>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</si>
  <si>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</si>
  <si>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</si>
  <si>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</si>
  <si>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</si>
  <si>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</si>
  <si>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</si>
  <si>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</si>
  <si>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</si>
  <si>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</si>
  <si>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</si>
  <si>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</si>
  <si>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</si>
  <si>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</si>
  <si>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</si>
  <si>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</si>
  <si>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</si>
  <si>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</si>
  <si>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</si>
  <si>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</si>
  <si>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</si>
  <si>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</si>
  <si>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</si>
  <si>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</si>
  <si>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</si>
  <si>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</si>
  <si>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</si>
  <si>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</si>
  <si>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</si>
  <si>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</si>
  <si>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</si>
  <si>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</si>
  <si>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</si>
  <si>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</si>
  <si>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</si>
  <si>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</si>
  <si>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</si>
  <si>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</si>
  <si>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</si>
  <si>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</si>
  <si>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</si>
  <si>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</si>
  <si>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</si>
  <si>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</si>
  <si>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</si>
  <si>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</si>
  <si>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</si>
  <si>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</si>
  <si>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</si>
  <si>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</si>
  <si>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</si>
  <si>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</si>
  <si>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</si>
  <si>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</si>
  <si>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</si>
  <si>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</si>
  <si>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</si>
  <si>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</si>
  <si>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</si>
  <si>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</si>
  <si>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</si>
  <si>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</si>
  <si>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</si>
  <si>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</si>
  <si>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</si>
  <si>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</si>
  <si>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</si>
  <si>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</si>
  <si>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</si>
  <si>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</si>
  <si>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</si>
  <si>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</si>
  <si>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</si>
  <si>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</si>
  <si>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</si>
  <si>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</si>
  <si>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</si>
  <si>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</si>
  <si>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</si>
  <si>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</si>
  <si>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</si>
  <si>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</si>
  <si>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</si>
  <si>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</si>
  <si>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</si>
  <si>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</si>
  <si>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</si>
  <si>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</si>
  <si>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</si>
  <si>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</si>
  <si>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</si>
  <si>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</si>
  <si>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</si>
  <si>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</si>
  <si>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</si>
  <si>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</si>
  <si>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</si>
  <si>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</si>
  <si>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</si>
  <si>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</si>
  <si>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</si>
  <si>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</si>
  <si>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</si>
  <si>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</si>
  <si>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</si>
  <si>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</si>
  <si>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</si>
  <si>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</si>
  <si>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</si>
  <si>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</si>
  <si>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</si>
  <si>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</si>
  <si>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</si>
  <si>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</si>
  <si>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</si>
  <si>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</si>
  <si>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</si>
  <si>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</si>
  <si>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</si>
  <si>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</si>
  <si>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</si>
  <si>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</si>
  <si>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</si>
  <si>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</si>
  <si>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</si>
  <si>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</si>
  <si>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</si>
  <si>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</si>
  <si>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</si>
  <si>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</si>
  <si>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</si>
  <si>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</si>
  <si>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</si>
  <si>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</si>
  <si>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</si>
  <si>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</si>
  <si>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</si>
  <si>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</si>
  <si>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</si>
  <si>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</si>
  <si>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</si>
  <si>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</si>
  <si>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</si>
  <si>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</si>
  <si>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</si>
  <si>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</si>
  <si>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</si>
  <si>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</si>
  <si>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</si>
  <si>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</si>
  <si>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</si>
  <si>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</si>
  <si>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</si>
  <si>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</si>
  <si>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</si>
  <si>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</si>
  <si>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</si>
  <si>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</si>
  <si>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</si>
  <si>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</si>
  <si>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</si>
  <si>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</si>
  <si>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</si>
  <si>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</si>
  <si>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</si>
  <si>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</si>
  <si>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</si>
  <si>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</si>
  <si>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</si>
  <si>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</si>
  <si>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</si>
  <si>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</si>
  <si>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</si>
  <si>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</si>
  <si>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</si>
  <si>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</si>
  <si>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</si>
  <si>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</si>
  <si>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</si>
  <si>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</si>
  <si>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</si>
  <si>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</si>
  <si>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</si>
  <si>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</si>
  <si>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</si>
  <si>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</si>
  <si>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</si>
  <si>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</si>
  <si>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</si>
  <si>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</si>
  <si>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</si>
  <si>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</si>
  <si>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</si>
  <si>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</si>
  <si>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</si>
  <si>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</si>
  <si>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</si>
  <si>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</si>
  <si>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</si>
  <si>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</si>
  <si>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</si>
  <si>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</si>
  <si>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</si>
  <si>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</si>
  <si>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</si>
  <si>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</si>
  <si>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</si>
  <si>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</si>
  <si>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</si>
  <si>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</si>
  <si>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</si>
  <si>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</si>
  <si>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</si>
  <si>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</si>
  <si>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</si>
  <si>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</si>
  <si>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</si>
  <si>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</si>
  <si>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</si>
  <si>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</si>
  <si>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</si>
  <si>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</si>
  <si>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</si>
  <si>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</si>
  <si>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</si>
  <si>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</si>
  <si>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</si>
  <si>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</si>
  <si>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</si>
  <si>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</si>
  <si>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</si>
  <si>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</si>
  <si>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</si>
  <si>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</si>
  <si>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</si>
  <si>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</si>
  <si>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</si>
  <si>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</si>
  <si>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</si>
  <si>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</si>
  <si>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</si>
  <si>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</si>
  <si>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</si>
  <si>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</si>
  <si>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</si>
  <si>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</si>
  <si>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</si>
  <si>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</si>
  <si>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</si>
  <si>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</si>
  <si>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</si>
  <si>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</si>
  <si>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</si>
  <si>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</si>
  <si>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</si>
  <si>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</si>
  <si>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</si>
  <si>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</si>
  <si>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</si>
  <si>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</si>
  <si>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</si>
  <si>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</si>
  <si>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</si>
  <si>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</si>
  <si>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</si>
  <si>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</si>
  <si>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</si>
  <si>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</si>
  <si>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</si>
  <si>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</si>
  <si>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</si>
  <si>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</si>
  <si>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</si>
  <si>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</si>
  <si>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</si>
  <si>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</si>
  <si>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</si>
  <si>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</si>
  <si>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</si>
  <si>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</si>
  <si>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</si>
  <si>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</si>
  <si>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</si>
  <si>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</si>
  <si>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</si>
  <si>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</si>
  <si>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</si>
  <si>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</si>
  <si>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</si>
  <si>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</si>
  <si>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</si>
  <si>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</si>
  <si>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</si>
  <si>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</si>
  <si>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</si>
  <si>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</si>
  <si>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</si>
  <si>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</si>
  <si>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</si>
  <si>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</si>
  <si>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</si>
  <si>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</si>
  <si>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</si>
  <si>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</si>
  <si>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</si>
  <si>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</si>
  <si>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</si>
  <si>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</si>
  <si>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</si>
  <si>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</si>
  <si>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</si>
  <si>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</si>
  <si>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</si>
  <si>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</si>
  <si>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</si>
  <si>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</si>
  <si>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</si>
  <si>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</si>
  <si>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</si>
  <si>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</si>
  <si>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</si>
  <si>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</si>
  <si>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</si>
  <si>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</si>
  <si>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</si>
  <si>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</si>
  <si>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</si>
  <si>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</si>
  <si>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</si>
  <si>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</si>
  <si>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</si>
  <si>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</si>
  <si>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</si>
  <si>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</si>
  <si>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</si>
  <si>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</si>
  <si>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</si>
  <si>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</si>
  <si>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</si>
  <si>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</si>
  <si>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</si>
  <si>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</si>
  <si>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</si>
  <si>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</si>
  <si>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</si>
  <si>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</si>
  <si>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</si>
  <si>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</si>
  <si>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</si>
  <si>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</si>
  <si>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</si>
  <si>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</si>
  <si>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</si>
  <si>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</si>
  <si>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</si>
  <si>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</si>
  <si>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</si>
  <si>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</si>
  <si>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</si>
  <si>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</si>
  <si>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</si>
  <si>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</si>
  <si>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</si>
  <si>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</si>
  <si>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</si>
  <si>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</si>
  <si>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</si>
  <si>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</si>
  <si>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</si>
  <si>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</si>
  <si>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</si>
  <si>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</si>
  <si>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</si>
  <si>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</si>
  <si>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</si>
  <si>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</si>
  <si>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</si>
  <si>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</si>
  <si>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</si>
  <si>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</si>
  <si>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</si>
  <si>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</si>
  <si>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</si>
  <si>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</si>
  <si>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</si>
  <si>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</si>
  <si>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</si>
  <si>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</si>
  <si>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</si>
  <si>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</si>
  <si>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</si>
  <si>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</si>
  <si>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</si>
  <si>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</si>
  <si>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</si>
  <si>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</si>
  <si>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</si>
  <si>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</si>
  <si>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</si>
  <si>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</si>
  <si>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</si>
  <si>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</si>
  <si>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</si>
  <si>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</si>
  <si>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</si>
  <si>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</si>
  <si>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</si>
  <si>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</si>
  <si>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</si>
  <si>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</si>
  <si>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</si>
  <si>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</si>
  <si>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</si>
  <si>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</si>
  <si>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</si>
  <si>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</si>
  <si>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</si>
  <si>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</si>
  <si>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</si>
  <si>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</si>
  <si>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</si>
  <si>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</si>
  <si>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</si>
  <si>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</si>
  <si>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</si>
  <si>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</si>
  <si>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</si>
  <si>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</si>
  <si>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</si>
  <si>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</si>
  <si>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</si>
  <si>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</si>
  <si>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</si>
  <si>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</si>
  <si>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</si>
  <si>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</si>
  <si>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</si>
  <si>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</si>
  <si>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</si>
  <si>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</si>
  <si>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</si>
  <si>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</si>
  <si>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</si>
  <si>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</si>
  <si>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</si>
  <si>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</si>
  <si>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</si>
  <si>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</si>
  <si>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</si>
  <si>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</si>
  <si>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</si>
  <si>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</si>
  <si>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</si>
  <si>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</si>
  <si>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</si>
  <si>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</si>
  <si>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</si>
  <si>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</si>
  <si>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</si>
  <si>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</si>
  <si>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</si>
  <si>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</si>
  <si>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</si>
  <si>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</si>
  <si>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</si>
  <si>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</si>
  <si>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</si>
  <si>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</si>
  <si>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</si>
  <si>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</si>
  <si>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</si>
  <si>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</si>
  <si>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</si>
  <si>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</si>
  <si>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</si>
  <si>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</si>
  <si>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</si>
  <si>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</si>
  <si>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</si>
  <si>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</si>
  <si>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</si>
  <si>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</si>
  <si>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</si>
  <si>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</si>
  <si>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</si>
  <si>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</si>
  <si>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</si>
  <si>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</si>
  <si>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</si>
  <si>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</si>
  <si>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</si>
  <si>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</si>
  <si>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</si>
  <si>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</si>
  <si>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</si>
  <si>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</si>
  <si>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</si>
  <si>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</si>
  <si>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</si>
  <si>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</si>
  <si>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</si>
  <si>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</si>
  <si>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</si>
  <si>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</si>
  <si>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</si>
  <si>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</si>
  <si>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</si>
  <si>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</si>
  <si>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</si>
  <si>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</si>
  <si>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</si>
  <si>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</si>
  <si>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</si>
  <si>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</si>
  <si>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</si>
  <si>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</si>
  <si>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</si>
  <si>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</si>
  <si>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</si>
  <si>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</si>
  <si>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</si>
  <si>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</si>
  <si>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</si>
  <si>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</si>
  <si>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</si>
  <si>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</si>
  <si>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</si>
  <si>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</si>
  <si>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</si>
  <si>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</si>
  <si>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</si>
  <si>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</si>
  <si>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</si>
  <si>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</si>
  <si>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</si>
  <si>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</si>
  <si>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</si>
  <si>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</si>
  <si>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</si>
  <si>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</si>
  <si>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</si>
  <si>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</si>
  <si>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</si>
  <si>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</si>
  <si>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</si>
  <si>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</si>
  <si>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</si>
  <si>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</si>
  <si>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</si>
  <si>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</si>
  <si>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</si>
  <si>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</si>
  <si>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</si>
  <si>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</si>
  <si>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</si>
  <si>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</si>
  <si>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</si>
  <si>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</si>
  <si>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</si>
  <si>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</si>
  <si>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</si>
  <si>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</si>
  <si>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</si>
  <si>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</si>
  <si>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</si>
  <si>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</si>
  <si>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</si>
  <si>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</si>
  <si>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</si>
  <si>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</si>
  <si>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</si>
  <si>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</si>
  <si>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</si>
  <si>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</si>
  <si>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</si>
  <si>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</si>
  <si>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</si>
  <si>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</si>
  <si>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</si>
  <si>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</si>
  <si>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</si>
  <si>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</si>
  <si>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</si>
  <si>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</si>
  <si>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</si>
  <si>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</si>
  <si>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</si>
  <si>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</si>
  <si>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</si>
  <si>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</si>
  <si>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</si>
  <si>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</si>
  <si>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</si>
  <si>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</si>
  <si>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</si>
  <si>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</si>
  <si>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</si>
  <si>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</si>
  <si>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</si>
  <si>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</si>
  <si>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</si>
  <si>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</si>
  <si>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</si>
  <si>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</si>
  <si>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</si>
  <si>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</si>
  <si>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</si>
  <si>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</si>
  <si>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</si>
  <si>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</si>
  <si>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</si>
  <si>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</si>
  <si>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</si>
  <si>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</si>
  <si>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</si>
  <si>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</si>
  <si>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</si>
  <si>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</si>
  <si>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</si>
  <si>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</si>
  <si>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</si>
  <si>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</si>
  <si>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</si>
  <si>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</si>
  <si>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</si>
  <si>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</si>
  <si>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</si>
  <si>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</si>
  <si>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</si>
  <si>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</si>
  <si>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</si>
  <si>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</si>
  <si>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</si>
  <si>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</si>
  <si>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</si>
  <si>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</si>
  <si>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</si>
  <si>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</si>
  <si>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</si>
  <si>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</si>
  <si>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</si>
  <si>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</si>
  <si>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</si>
  <si>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</si>
  <si>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</si>
  <si>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</si>
  <si>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</si>
  <si>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</si>
  <si>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</si>
  <si>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</si>
  <si>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</si>
  <si>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</si>
  <si>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</si>
  <si>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</si>
  <si>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</si>
  <si>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</si>
  <si>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</si>
  <si>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</si>
  <si>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</si>
  <si>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</si>
  <si>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</si>
  <si>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</si>
  <si>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</si>
  <si>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</si>
  <si>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</si>
  <si>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</si>
  <si>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</si>
  <si>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</si>
  <si>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</si>
  <si>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</si>
  <si>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</si>
  <si>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</si>
  <si>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</si>
  <si>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</si>
  <si>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</si>
  <si>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</si>
  <si>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</si>
  <si>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</si>
  <si>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</si>
  <si>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</si>
  <si>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</si>
  <si>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</si>
  <si>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</si>
  <si>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</si>
  <si>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</si>
  <si>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</si>
  <si>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</si>
  <si>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</si>
  <si>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</si>
  <si>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</si>
  <si>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</si>
  <si>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</si>
  <si>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</si>
  <si>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</si>
  <si>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</si>
  <si>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</si>
  <si>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</si>
  <si>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</si>
  <si>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</si>
  <si>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</si>
  <si>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</si>
  <si>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</si>
  <si>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</si>
  <si>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</si>
  <si>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</si>
  <si>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</si>
  <si>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</si>
  <si>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</si>
  <si>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</si>
  <si>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</si>
  <si>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</si>
  <si>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</si>
  <si>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</si>
  <si>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</si>
  <si>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</si>
  <si>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</si>
  <si>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</si>
  <si>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</si>
  <si>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</si>
  <si>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</si>
  <si>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</si>
  <si>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</si>
  <si>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</si>
  <si>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</si>
  <si>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</si>
  <si>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</si>
  <si>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</si>
  <si>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</si>
  <si>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</si>
  <si>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</si>
  <si>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</si>
  <si>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</si>
  <si>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</si>
  <si>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</si>
  <si>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</si>
  <si>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</si>
  <si>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</si>
  <si>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</si>
  <si>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</si>
  <si>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</si>
  <si>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</si>
  <si>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</si>
  <si>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</si>
  <si>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</si>
  <si>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</si>
  <si>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</si>
  <si>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</si>
  <si>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</si>
  <si>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</si>
  <si>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</si>
  <si>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</si>
  <si>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</si>
  <si>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</si>
  <si>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</si>
  <si>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</si>
  <si>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</si>
  <si>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</si>
  <si>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</si>
  <si>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</si>
  <si>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</si>
  <si>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</si>
  <si>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</si>
  <si>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</si>
  <si>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</si>
  <si>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</si>
  <si>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</si>
  <si>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</si>
  <si>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</si>
  <si>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</si>
  <si>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</si>
  <si>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</si>
  <si>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</si>
  <si>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</si>
  <si>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</si>
  <si>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</si>
  <si>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</si>
  <si>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</si>
  <si>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</si>
  <si>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</si>
  <si>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</si>
  <si>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</si>
  <si>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</si>
  <si>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</si>
  <si>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</si>
  <si>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</si>
  <si>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</si>
  <si>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</si>
  <si>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</si>
  <si>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</si>
  <si>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</si>
  <si>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</si>
  <si>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</si>
  <si>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</si>
  <si>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</si>
  <si>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</si>
  <si>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</si>
  <si>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</si>
  <si>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</si>
  <si>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</si>
  <si>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</si>
  <si>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</si>
  <si>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</si>
  <si>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</si>
  <si>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</si>
  <si>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</si>
  <si>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</si>
  <si>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</si>
  <si>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</si>
  <si>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</si>
  <si>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</si>
  <si>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</si>
  <si>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</si>
  <si>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</si>
  <si>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</si>
  <si>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</si>
  <si>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</si>
  <si>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</si>
  <si>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</si>
  <si>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</si>
  <si>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</si>
  <si>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</si>
  <si>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</si>
  <si>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</si>
  <si>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</si>
  <si>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</si>
  <si>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</si>
  <si>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</si>
  <si>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</si>
  <si>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</si>
  <si>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</si>
  <si>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</si>
  <si>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</si>
  <si>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</si>
  <si>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</si>
  <si>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</si>
  <si>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</si>
  <si>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</si>
  <si>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</si>
  <si>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</si>
  <si>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</si>
  <si>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</si>
  <si>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</si>
  <si>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</si>
  <si>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</si>
  <si>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</si>
  <si>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</si>
  <si>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</si>
  <si>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</si>
  <si>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</si>
  <si>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</si>
  <si>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</si>
  <si>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</si>
  <si>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</si>
  <si>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</si>
  <si>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</si>
  <si>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</si>
  <si>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</si>
  <si>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</si>
  <si>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</si>
  <si>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</si>
  <si>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</si>
  <si>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</si>
  <si>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</si>
  <si>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</si>
  <si>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</si>
  <si>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</si>
  <si>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</si>
  <si>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</si>
  <si>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</si>
  <si>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</si>
  <si>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</si>
  <si>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</si>
  <si>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</si>
  <si>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</si>
  <si>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</si>
  <si>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</si>
  <si>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</si>
  <si>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</si>
  <si>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</si>
  <si>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</si>
  <si>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</si>
  <si>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</si>
  <si>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</si>
  <si>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</si>
  <si>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</si>
  <si>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</si>
  <si>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</si>
  <si>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</si>
  <si>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</si>
  <si>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</si>
  <si>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</si>
  <si>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</si>
  <si>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</si>
  <si>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</si>
  <si>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</si>
  <si>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</si>
  <si>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</si>
  <si>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</si>
  <si>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</si>
  <si>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</si>
  <si>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</si>
  <si>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</si>
  <si>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</si>
  <si>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</si>
  <si>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</si>
  <si>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</si>
  <si>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</si>
  <si>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</si>
  <si>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</si>
  <si>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</si>
  <si>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</si>
  <si>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</si>
  <si>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</si>
  <si>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</si>
  <si>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</si>
  <si>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</si>
  <si>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</si>
  <si>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</si>
  <si>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</si>
  <si>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</si>
  <si>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</si>
  <si>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</si>
  <si>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</si>
  <si>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</si>
  <si>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</si>
  <si>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</si>
  <si>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</si>
  <si>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</si>
  <si>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</si>
  <si>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</si>
  <si>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</si>
  <si>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</si>
  <si>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</si>
  <si>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</si>
  <si>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</si>
  <si>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</si>
  <si>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</si>
  <si>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</si>
  <si>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</si>
  <si>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</si>
  <si>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</si>
  <si>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</si>
  <si>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</si>
  <si>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</si>
  <si>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</si>
  <si>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</si>
  <si>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</si>
  <si>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</si>
  <si>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</si>
  <si>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</si>
  <si>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</si>
  <si>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</si>
  <si>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</si>
  <si>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</si>
  <si>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</si>
  <si>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</si>
  <si>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</si>
  <si>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</si>
  <si>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</si>
  <si>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</si>
  <si>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</si>
  <si>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</si>
  <si>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</si>
  <si>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</si>
  <si>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</si>
  <si>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</si>
  <si>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</si>
  <si>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</si>
  <si>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</si>
  <si>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</si>
  <si>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</si>
  <si>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</si>
  <si>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</si>
  <si>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</si>
  <si>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</si>
  <si>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</si>
  <si>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</si>
  <si>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</si>
  <si>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</si>
  <si>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</si>
  <si>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</si>
  <si>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</si>
  <si>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</si>
  <si>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</si>
  <si>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</si>
  <si>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</si>
  <si>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</si>
  <si>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</si>
  <si>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</si>
  <si>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</si>
  <si>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</si>
  <si>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</si>
  <si>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</si>
  <si>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</si>
  <si>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</si>
  <si>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</si>
  <si>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</si>
  <si>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</si>
  <si>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</si>
  <si>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</si>
  <si>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</si>
  <si>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</si>
  <si>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</si>
  <si>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</si>
  <si>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</si>
  <si>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</si>
  <si>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</si>
  <si>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</si>
  <si>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</si>
  <si>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</si>
  <si>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</si>
  <si>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</si>
  <si>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</si>
  <si>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</si>
  <si>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</si>
  <si>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</si>
  <si>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</si>
  <si>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</si>
  <si>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</si>
  <si>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</si>
  <si>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</si>
  <si>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</si>
  <si>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</si>
  <si>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</si>
  <si>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</si>
  <si>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</si>
  <si>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</si>
  <si>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</si>
  <si>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</si>
  <si>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</si>
  <si>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</si>
  <si>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</si>
  <si>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</si>
  <si>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</si>
  <si>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</si>
  <si>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</si>
  <si>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</si>
  <si>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</si>
  <si>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</si>
  <si>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</si>
  <si>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</si>
  <si>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</si>
  <si>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</si>
  <si>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</si>
  <si>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</si>
  <si>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</si>
  <si>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</si>
  <si>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</si>
  <si>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</si>
  <si>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</si>
  <si>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</si>
  <si>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</si>
  <si>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</si>
  <si>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</si>
  <si>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</si>
  <si>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</si>
  <si>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</si>
  <si>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</si>
  <si>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</si>
  <si>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</si>
  <si>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</si>
  <si>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</si>
  <si>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</si>
  <si>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</si>
  <si>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</si>
  <si>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</si>
  <si>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</si>
  <si>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</si>
  <si>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</si>
  <si>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</si>
  <si>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</si>
  <si>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</si>
  <si>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</si>
  <si>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</si>
  <si>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</si>
  <si>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</si>
  <si>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</si>
  <si>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</si>
  <si>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</si>
  <si>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</si>
  <si>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</si>
  <si>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</si>
  <si>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</si>
  <si>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</si>
  <si>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</si>
  <si>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</si>
  <si>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</si>
  <si>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</si>
  <si>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</si>
  <si>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</si>
  <si>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</si>
  <si>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</si>
  <si>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</si>
  <si>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</si>
  <si>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</si>
  <si>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</si>
  <si>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</si>
  <si>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</si>
  <si>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</si>
  <si>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</si>
  <si>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</si>
  <si>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</si>
  <si>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</si>
  <si>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</si>
  <si>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</si>
  <si>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</si>
  <si>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</si>
  <si>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</si>
  <si>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</si>
  <si>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</si>
  <si>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</si>
  <si>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</si>
  <si>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</si>
  <si>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</si>
  <si>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</si>
  <si>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</si>
  <si>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</si>
  <si>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</si>
  <si>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</si>
  <si>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</si>
  <si>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</si>
  <si>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</si>
  <si>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</si>
  <si>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</si>
  <si>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</si>
  <si>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</si>
  <si>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</si>
  <si>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</si>
  <si>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</si>
  <si>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</si>
  <si>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</si>
  <si>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</si>
  <si>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</si>
  <si>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</si>
  <si>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</si>
  <si>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</si>
  <si>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</si>
  <si>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</si>
  <si>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</si>
  <si>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</si>
  <si>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</si>
  <si>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</si>
  <si>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</si>
  <si>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</si>
  <si>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</si>
  <si>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</si>
  <si>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</si>
  <si>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</si>
  <si>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</si>
  <si>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</si>
  <si>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</si>
  <si>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</si>
  <si>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</si>
  <si>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</si>
  <si>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</si>
  <si>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</si>
  <si>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</si>
  <si>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</si>
  <si>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</si>
  <si>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</si>
  <si>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</si>
  <si>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</si>
  <si>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</si>
  <si>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</si>
  <si>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</si>
  <si>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</si>
  <si>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</si>
  <si>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</si>
  <si>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</si>
  <si>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</si>
  <si>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</si>
  <si>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</si>
  <si>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</si>
  <si>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</si>
  <si>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</si>
  <si>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</si>
  <si>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</si>
  <si>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</si>
  <si>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</si>
  <si>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</si>
  <si>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</si>
  <si>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</si>
  <si>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</si>
  <si>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</si>
  <si>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</si>
  <si>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</si>
  <si>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</si>
  <si>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</si>
  <si>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</si>
  <si>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</si>
  <si>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</si>
  <si>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</si>
  <si>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</si>
  <si>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</si>
  <si>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</si>
  <si>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</si>
  <si>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</si>
  <si>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</si>
  <si>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</si>
  <si>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</si>
  <si>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</si>
  <si>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</si>
  <si>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</si>
  <si>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</si>
  <si>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</si>
  <si>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</si>
  <si>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</si>
  <si>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</si>
  <si>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</si>
  <si>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</si>
  <si>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</si>
  <si>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</si>
  <si>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</si>
  <si>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</si>
  <si>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</si>
  <si>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</si>
  <si>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</si>
  <si>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</si>
  <si>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</si>
  <si>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</si>
  <si>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</si>
  <si>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</si>
  <si>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</si>
  <si>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</si>
  <si>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</si>
  <si>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</si>
  <si>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</si>
  <si>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</si>
  <si>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</si>
  <si>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</si>
  <si>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</si>
  <si>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</si>
  <si>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</si>
  <si>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</si>
  <si>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</si>
  <si>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</si>
  <si>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</si>
  <si>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</si>
  <si>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</si>
  <si>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</si>
  <si>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</si>
  <si>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</si>
  <si>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</si>
  <si>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</si>
  <si>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</si>
  <si>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</si>
  <si>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</si>
  <si>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</si>
  <si>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</si>
  <si>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</si>
  <si>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</si>
  <si>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</si>
  <si>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</si>
  <si>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</si>
  <si>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</si>
  <si>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</si>
  <si>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</si>
  <si>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</si>
  <si>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</si>
  <si>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</si>
  <si>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</si>
  <si>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</si>
  <si>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</si>
  <si>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</si>
  <si>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</si>
  <si>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</si>
  <si>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</si>
  <si>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</si>
  <si>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</si>
  <si>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</si>
  <si>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</si>
  <si>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</si>
  <si>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</si>
  <si>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</si>
  <si>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</si>
  <si>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</si>
  <si>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</si>
  <si>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</si>
  <si>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</si>
  <si>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</si>
  <si>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</si>
  <si>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</si>
  <si>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</si>
  <si>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</si>
  <si>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</si>
  <si>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</si>
  <si>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</si>
  <si>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</si>
  <si>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</si>
  <si>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</si>
  <si>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</si>
  <si>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</si>
  <si>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</si>
  <si>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</si>
  <si>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</si>
  <si>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</si>
  <si>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</si>
  <si>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</si>
  <si>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</si>
  <si>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</si>
  <si>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</si>
  <si>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</si>
  <si>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</si>
  <si>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</si>
  <si>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</si>
  <si>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</si>
  <si>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</si>
  <si>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</si>
  <si>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</si>
  <si>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</si>
  <si>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</si>
  <si>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</si>
  <si>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</si>
  <si>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</si>
  <si>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</si>
  <si>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</si>
  <si>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</si>
  <si>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</si>
  <si>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</si>
  <si>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</si>
  <si>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</si>
  <si>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</si>
  <si>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</si>
  <si>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</si>
  <si>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</si>
  <si>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</si>
  <si>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</si>
  <si>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</si>
  <si>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</si>
  <si>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</si>
  <si>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</si>
  <si>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</si>
  <si>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</si>
  <si>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</si>
  <si>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</si>
  <si>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</si>
  <si>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</si>
  <si>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</si>
  <si>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</si>
  <si>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</si>
  <si>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</si>
  <si>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</si>
  <si>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</si>
  <si>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</si>
  <si>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</si>
  <si>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</si>
  <si>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</si>
  <si>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</si>
  <si>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</si>
  <si>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</si>
  <si>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</si>
  <si>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</si>
  <si>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</si>
  <si>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</si>
  <si>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</si>
  <si>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</si>
  <si>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</si>
  <si>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</si>
  <si>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</si>
  <si>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</si>
  <si>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</si>
  <si>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</si>
  <si>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</si>
  <si>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</si>
  <si>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</si>
  <si>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</si>
  <si>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</si>
  <si>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</si>
  <si>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</si>
  <si>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</si>
  <si>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</si>
  <si>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</si>
  <si>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</si>
  <si>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</si>
  <si>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</si>
  <si>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</si>
  <si>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</si>
  <si>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</si>
  <si>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</si>
  <si>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</si>
  <si>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</si>
  <si>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</si>
  <si>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</si>
  <si>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</si>
  <si>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</si>
  <si>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</si>
  <si>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</si>
  <si>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</si>
  <si>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</si>
  <si>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</si>
  <si>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</si>
  <si>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</si>
  <si>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</si>
  <si>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</si>
  <si>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</si>
  <si>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</si>
  <si>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</si>
  <si>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</si>
  <si>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</si>
  <si>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</si>
  <si>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</si>
  <si>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</si>
  <si>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</si>
  <si>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</si>
  <si>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</si>
  <si>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</si>
  <si>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</si>
  <si>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</si>
  <si>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</si>
  <si>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</si>
  <si>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</si>
  <si>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</si>
  <si>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</si>
  <si>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</si>
  <si>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</si>
  <si>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</si>
  <si>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</si>
  <si>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</si>
  <si>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</si>
  <si>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</si>
  <si>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</si>
  <si>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</si>
  <si>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</si>
  <si>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</si>
  <si>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</si>
  <si>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</si>
  <si>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</si>
  <si>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</si>
  <si>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</si>
  <si>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</si>
  <si>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</si>
  <si>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</si>
  <si>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</si>
  <si>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</si>
  <si>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</si>
  <si>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</si>
  <si>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</si>
  <si>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</si>
  <si>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</si>
  <si>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</si>
  <si>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</si>
  <si>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</si>
  <si>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</si>
  <si>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</si>
  <si>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</si>
  <si>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</si>
  <si>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</si>
  <si>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</si>
  <si>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</si>
  <si>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</si>
  <si>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</si>
  <si>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</si>
  <si>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</si>
  <si>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</si>
  <si>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</si>
  <si>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</si>
  <si>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</si>
  <si>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</si>
  <si>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</si>
  <si>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</si>
  <si>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</si>
  <si>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</si>
  <si>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</si>
  <si>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</si>
  <si>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</si>
  <si>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</si>
  <si>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</si>
  <si>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</si>
  <si>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</si>
  <si>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</si>
  <si>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</si>
  <si>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</si>
  <si>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</si>
  <si>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</si>
  <si>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</si>
  <si>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</si>
  <si>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</si>
  <si>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</si>
  <si>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</si>
  <si>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</si>
  <si>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</si>
  <si>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</si>
  <si>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</si>
  <si>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</si>
  <si>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</si>
  <si>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</si>
  <si>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</si>
  <si>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</si>
  <si>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</si>
  <si>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</si>
  <si>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</si>
  <si>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</si>
  <si>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</si>
  <si>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</si>
  <si>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</si>
  <si>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</si>
  <si>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</si>
  <si>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</si>
  <si>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</si>
  <si>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</si>
  <si>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</si>
  <si>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</si>
  <si>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</si>
  <si>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</si>
  <si>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</si>
  <si>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</si>
  <si>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</si>
  <si>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</si>
  <si>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</si>
  <si>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</si>
  <si>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</si>
  <si>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</si>
  <si>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</si>
  <si>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</si>
  <si>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</si>
  <si>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</si>
  <si>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</si>
  <si>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</si>
  <si>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</si>
  <si>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</si>
  <si>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</si>
  <si>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</si>
  <si>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</si>
  <si>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</si>
  <si>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</si>
  <si>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</si>
  <si>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</si>
  <si>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</si>
  <si>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</si>
  <si>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</si>
  <si>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</si>
  <si>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</si>
  <si>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</si>
  <si>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</si>
  <si>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</si>
  <si>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</si>
  <si>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</si>
  <si>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</si>
  <si>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</si>
  <si>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</si>
  <si>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</si>
  <si>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</si>
  <si>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</si>
  <si>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</si>
  <si>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</si>
  <si>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</si>
  <si>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</si>
  <si>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</si>
  <si>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</si>
  <si>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</si>
  <si>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</si>
  <si>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</si>
  <si>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</si>
  <si>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</si>
  <si>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</si>
  <si>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</si>
  <si>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</si>
  <si>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</si>
  <si>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</si>
  <si>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</si>
  <si>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</si>
  <si>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</si>
  <si>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</si>
  <si>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</si>
  <si>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</si>
  <si>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</si>
  <si>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</si>
  <si>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</si>
  <si>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</si>
  <si>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</si>
  <si>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</si>
  <si>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</si>
  <si>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</si>
  <si>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</si>
  <si>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</si>
  <si>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</si>
  <si>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</si>
  <si>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</si>
  <si>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</si>
  <si>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</si>
  <si>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</si>
  <si>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</si>
  <si>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</si>
  <si>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</si>
  <si>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</si>
  <si>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</si>
  <si>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</si>
  <si>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</si>
  <si>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</si>
  <si>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</si>
  <si>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</si>
  <si>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</si>
  <si>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</si>
  <si>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</si>
  <si>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</si>
  <si>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</si>
  <si>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</si>
  <si>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</si>
  <si>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</si>
  <si>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</si>
  <si>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</si>
  <si>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</si>
  <si>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</si>
  <si>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</si>
  <si>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</si>
  <si>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</si>
  <si>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</si>
  <si>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</si>
  <si>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</si>
  <si>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</si>
  <si>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</si>
  <si>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</si>
  <si>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</si>
  <si>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</si>
  <si>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</si>
  <si>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</si>
  <si>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</si>
  <si>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</si>
  <si>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</si>
  <si>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</si>
  <si>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</si>
  <si>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</si>
  <si>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</si>
  <si>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</si>
  <si>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</si>
  <si>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</si>
  <si>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</si>
  <si>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</si>
  <si>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</si>
  <si>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</si>
  <si>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</si>
  <si>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</si>
  <si>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</si>
  <si>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</si>
  <si>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</si>
  <si>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</si>
  <si>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</si>
  <si>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</si>
  <si>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</si>
  <si>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</si>
  <si>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</si>
  <si>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</si>
  <si>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</si>
  <si>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</si>
  <si>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</si>
  <si>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</si>
  <si>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</si>
  <si>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</si>
  <si>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</si>
  <si>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</si>
  <si>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</si>
  <si>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</si>
  <si>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</si>
  <si>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</si>
  <si>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</si>
  <si>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</si>
  <si>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</si>
  <si>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</si>
  <si>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</si>
  <si>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</si>
  <si>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</si>
  <si>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</si>
  <si>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</si>
  <si>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</si>
  <si>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</si>
  <si>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</si>
  <si>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</si>
  <si>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</si>
  <si>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</si>
  <si>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</si>
  <si>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</si>
  <si>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</si>
  <si>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</si>
  <si>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</si>
  <si>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</si>
  <si>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</si>
  <si>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</si>
  <si>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</si>
  <si>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</si>
  <si>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</si>
  <si>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</si>
  <si>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</si>
  <si>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</si>
  <si>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</si>
  <si>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</si>
  <si>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</si>
  <si>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</si>
  <si>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</si>
  <si>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</si>
  <si>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</si>
  <si>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</si>
  <si>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</si>
  <si>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</si>
  <si>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</si>
  <si>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</si>
  <si>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</si>
  <si>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</si>
  <si>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</si>
  <si>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</si>
  <si>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</si>
  <si>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</si>
  <si>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</si>
  <si>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</si>
  <si>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</si>
  <si>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</si>
  <si>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</si>
  <si>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</si>
  <si>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</si>
  <si>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</si>
  <si>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</si>
  <si>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</si>
  <si>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</si>
  <si>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</si>
  <si>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</si>
  <si>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</si>
  <si>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</si>
  <si>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</si>
  <si>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</si>
  <si>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</si>
  <si>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</si>
  <si>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</si>
  <si>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</si>
  <si>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</si>
  <si>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</si>
  <si>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</si>
  <si>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</si>
  <si>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</si>
  <si>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</si>
  <si>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</si>
  <si>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</si>
  <si>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</si>
  <si>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</si>
  <si>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</si>
  <si>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</si>
  <si>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</si>
  <si>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</si>
  <si>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</si>
  <si>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</si>
  <si>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</si>
  <si>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</si>
  <si>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</si>
  <si>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</si>
  <si>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</si>
  <si>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</si>
  <si>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</si>
  <si>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</si>
  <si>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</si>
  <si>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</si>
  <si>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</si>
  <si>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</si>
  <si>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</si>
  <si>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</si>
  <si>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</si>
  <si>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</si>
  <si>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</si>
  <si>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</si>
  <si>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</si>
  <si>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</si>
  <si>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</si>
  <si>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</si>
  <si>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</si>
  <si>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</si>
  <si>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</si>
  <si>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</si>
  <si>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</si>
  <si>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</si>
  <si>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</si>
  <si>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</si>
  <si>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</si>
  <si>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</si>
  <si>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</si>
  <si>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</si>
  <si>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</si>
  <si>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</si>
  <si>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</si>
  <si>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</si>
  <si>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</si>
  <si>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</si>
  <si>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</si>
  <si>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</si>
  <si>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</si>
  <si>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</si>
  <si>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</si>
  <si>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</si>
  <si>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</si>
  <si>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</si>
  <si>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</si>
  <si>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</si>
  <si>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</si>
  <si>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</si>
  <si>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</si>
  <si>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</si>
  <si>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</si>
  <si>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</si>
  <si>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</si>
  <si>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</si>
  <si>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</si>
  <si>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</si>
  <si>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</si>
  <si>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</si>
  <si>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</si>
  <si>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</si>
  <si>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</si>
  <si>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</si>
  <si>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</si>
  <si>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</si>
  <si>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</si>
  <si>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</si>
  <si>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</si>
  <si>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</si>
  <si>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</si>
  <si>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</si>
  <si>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</si>
  <si>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</si>
  <si>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</si>
  <si>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</si>
  <si>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</si>
  <si>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</si>
  <si>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</si>
  <si>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</si>
  <si>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</si>
  <si>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</si>
  <si>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</si>
  <si>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</si>
  <si>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</si>
  <si>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</si>
  <si>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</si>
  <si>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</si>
  <si>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</si>
  <si>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</si>
  <si>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</si>
  <si>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</si>
  <si>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</si>
  <si>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</si>
  <si>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</si>
  <si>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</si>
  <si>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</si>
  <si>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</si>
  <si>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</si>
  <si>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</si>
  <si>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</si>
  <si>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</si>
  <si>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</si>
  <si>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</si>
  <si>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</si>
  <si>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</si>
  <si>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</si>
  <si>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</si>
  <si>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</si>
  <si>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</si>
  <si>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</si>
  <si>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</si>
  <si>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</si>
  <si>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</si>
  <si>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</si>
  <si>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</si>
  <si>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</si>
  <si>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</si>
  <si>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</si>
  <si>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</si>
  <si>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</si>
  <si>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</si>
  <si>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</si>
  <si>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</si>
  <si>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</si>
  <si>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</si>
  <si>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</si>
  <si>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</si>
  <si>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</si>
  <si>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</si>
  <si>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</si>
  <si>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</si>
  <si>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</si>
  <si>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</si>
  <si>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</si>
  <si>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</si>
  <si>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</si>
  <si>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</si>
  <si>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</si>
  <si>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</si>
  <si>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</si>
  <si>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</si>
  <si>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</si>
  <si>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</si>
  <si>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</si>
  <si>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</si>
  <si>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</si>
  <si>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</si>
  <si>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</si>
  <si>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</si>
  <si>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</si>
  <si>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</si>
  <si>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</si>
  <si>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</si>
  <si>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</si>
  <si>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</si>
  <si>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</si>
  <si>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</si>
  <si>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</si>
  <si>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</si>
  <si>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</si>
  <si>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</si>
  <si>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</si>
  <si>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</si>
  <si>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</si>
  <si>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</si>
  <si>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</si>
  <si>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</si>
  <si>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</si>
  <si>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</si>
  <si>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</si>
  <si>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</si>
  <si>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</si>
  <si>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</si>
  <si>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</si>
  <si>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</si>
  <si>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</si>
  <si>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</si>
  <si>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</si>
  <si>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</si>
  <si>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</si>
  <si>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</si>
  <si>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</si>
  <si>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</si>
  <si>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</si>
  <si>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</si>
  <si>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</si>
  <si>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</si>
  <si>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</si>
  <si>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</si>
  <si>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</si>
  <si>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</si>
  <si>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</si>
  <si>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</si>
  <si>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</si>
  <si>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</si>
  <si>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</si>
  <si>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</si>
  <si>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</si>
  <si>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</si>
  <si>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</si>
  <si>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</si>
  <si>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</si>
  <si>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</si>
  <si>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</si>
  <si>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</si>
  <si>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</si>
  <si>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</si>
  <si>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</si>
  <si>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</si>
  <si>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</si>
  <si>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</si>
  <si>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</si>
  <si>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</si>
  <si>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</si>
  <si>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</si>
  <si>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</si>
  <si>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</si>
  <si>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</si>
  <si>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</si>
  <si>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</si>
  <si>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</si>
  <si>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</si>
  <si>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</si>
  <si>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</si>
  <si>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</si>
  <si>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</si>
  <si>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</si>
  <si>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</si>
  <si>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</si>
  <si>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</si>
  <si>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</si>
  <si>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</si>
  <si>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</si>
  <si>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</si>
  <si>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</si>
  <si>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</si>
  <si>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</si>
  <si>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</si>
  <si>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</si>
  <si>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</si>
  <si>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</si>
  <si>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</si>
  <si>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</si>
  <si>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</si>
  <si>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</si>
  <si>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</si>
  <si>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</si>
  <si>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</si>
  <si>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</si>
  <si>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</si>
  <si>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</si>
  <si>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</si>
  <si>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</si>
  <si>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</si>
  <si>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</si>
  <si>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</si>
  <si>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</si>
  <si>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</si>
  <si>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</si>
  <si>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</si>
  <si>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</si>
  <si>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</si>
  <si>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</si>
  <si>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</si>
  <si>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</si>
  <si>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</si>
  <si>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</si>
  <si>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</si>
  <si>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</si>
  <si>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</si>
  <si>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</si>
  <si>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</si>
  <si>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</si>
  <si>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</si>
  <si>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</si>
  <si>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</si>
  <si>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</si>
  <si>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</si>
  <si>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</si>
  <si>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</si>
  <si>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</si>
  <si>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</si>
  <si>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</si>
  <si>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</si>
  <si>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</si>
  <si>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</si>
  <si>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</si>
  <si>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</si>
  <si>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</si>
  <si>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</si>
  <si>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</si>
  <si>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</si>
  <si>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</si>
  <si>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</si>
  <si>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</si>
  <si>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</si>
  <si>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</si>
  <si>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</si>
  <si>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</si>
  <si>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</si>
  <si>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</si>
  <si>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</si>
  <si>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</si>
  <si>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</si>
  <si>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</si>
  <si>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</si>
  <si>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</si>
  <si>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</si>
  <si>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</si>
  <si>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</si>
  <si>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</si>
  <si>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</si>
  <si>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</si>
  <si>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</si>
  <si>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</si>
  <si>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</si>
  <si>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</si>
  <si>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</si>
  <si>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</si>
  <si>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</si>
  <si>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</si>
  <si>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</si>
  <si>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</si>
  <si>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</si>
  <si>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</si>
  <si>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</si>
  <si>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</si>
  <si>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</si>
  <si>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</si>
  <si>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</si>
  <si>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</si>
  <si>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</si>
  <si>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</si>
  <si>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</si>
  <si>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</si>
  <si>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</si>
  <si>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</si>
  <si>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</si>
  <si>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</si>
  <si>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</si>
  <si>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</si>
  <si>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</si>
  <si>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</si>
  <si>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</si>
  <si>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</si>
  <si>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</si>
  <si>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</si>
  <si>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</si>
  <si>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</si>
  <si>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</si>
  <si>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</si>
  <si>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</si>
  <si>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</si>
  <si>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</si>
  <si>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</si>
  <si>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</si>
  <si>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</si>
  <si>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</si>
  <si>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</si>
  <si>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</si>
  <si>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</si>
  <si>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</si>
  <si>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</si>
  <si>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</si>
  <si>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</si>
  <si>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</si>
  <si>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</si>
  <si>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</si>
  <si>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</si>
  <si>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</si>
  <si>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</si>
  <si>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</si>
  <si>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</si>
  <si>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</si>
  <si>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</si>
  <si>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</si>
  <si>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</si>
  <si>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</si>
  <si>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</si>
  <si>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</si>
  <si>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</si>
  <si>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</si>
  <si>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</si>
  <si>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</si>
  <si>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</si>
  <si>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</si>
  <si>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</si>
  <si>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</si>
  <si>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</si>
  <si>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</si>
  <si>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</si>
  <si>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</si>
  <si>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</si>
  <si>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</si>
  <si>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</si>
  <si>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</si>
  <si>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</si>
  <si>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</si>
  <si>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</si>
  <si>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</si>
  <si>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</si>
  <si>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</si>
  <si>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</si>
  <si>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</si>
  <si>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</si>
  <si>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</si>
  <si>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</si>
  <si>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</si>
  <si>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</si>
  <si>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</si>
  <si>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</si>
  <si>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</si>
  <si>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</si>
  <si>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</si>
  <si>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</si>
  <si>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</si>
  <si>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</si>
  <si>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</si>
  <si>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</si>
  <si>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</si>
  <si>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</si>
  <si>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</si>
  <si>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</si>
  <si>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</si>
  <si>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</si>
  <si>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</si>
  <si>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</si>
  <si>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</si>
  <si>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</si>
  <si>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</si>
  <si>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</si>
  <si>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</si>
  <si>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</si>
  <si>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</si>
  <si>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</si>
  <si>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</si>
  <si>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</si>
  <si>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</si>
  <si>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</si>
  <si>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</si>
  <si>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</si>
  <si>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</si>
  <si>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</si>
  <si>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</si>
  <si>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</si>
  <si>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</si>
  <si>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</si>
  <si>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</si>
  <si>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</si>
  <si>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</si>
  <si>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</si>
  <si>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</si>
  <si>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</si>
  <si>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</si>
  <si>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</si>
  <si>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</si>
  <si>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</si>
  <si>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</si>
  <si>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</si>
  <si>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</si>
  <si>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</si>
  <si>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</si>
  <si>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</si>
  <si>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</si>
  <si>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</si>
  <si>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</si>
  <si>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</si>
  <si>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</si>
  <si>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</si>
  <si>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</si>
  <si>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</si>
  <si>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</si>
  <si>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</si>
  <si>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</si>
  <si>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</si>
  <si>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</si>
  <si>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</si>
  <si>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</si>
  <si>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</si>
  <si>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</si>
  <si>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</si>
  <si>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</si>
  <si>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</si>
  <si>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</si>
  <si>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</si>
  <si>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</si>
  <si>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</si>
  <si>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</si>
  <si>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</si>
  <si>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</si>
  <si>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</si>
  <si>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</si>
  <si>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</si>
  <si>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</si>
  <si>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</si>
  <si>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</si>
  <si>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</si>
  <si>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</si>
  <si>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</si>
  <si>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</si>
  <si>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</si>
  <si>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</si>
  <si>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</si>
  <si>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</si>
  <si>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</si>
  <si>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</si>
  <si>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</si>
  <si>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</si>
  <si>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</si>
  <si>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</si>
  <si>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</si>
  <si>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</si>
  <si>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</si>
  <si>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</si>
  <si>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</si>
  <si>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</si>
  <si>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</si>
  <si>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</si>
  <si>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</si>
  <si>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</si>
  <si>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</si>
  <si>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</si>
  <si>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</si>
  <si>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</si>
  <si>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</si>
  <si>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</si>
  <si>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</si>
  <si>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</si>
  <si>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</si>
  <si>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</si>
  <si>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</si>
  <si>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</si>
  <si>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</si>
  <si>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</si>
  <si>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</si>
  <si>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</si>
  <si>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</si>
  <si>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</si>
  <si>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</si>
  <si>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</si>
  <si>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</si>
  <si>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</si>
  <si>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</si>
  <si>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</si>
  <si>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</si>
  <si>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</si>
  <si>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</si>
  <si>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</si>
  <si>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</si>
  <si>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</si>
  <si>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</si>
  <si>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</si>
  <si>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</si>
  <si>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</si>
  <si>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</si>
  <si>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</si>
  <si>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</si>
  <si>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</si>
  <si>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</si>
  <si>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</si>
  <si>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</si>
  <si>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</si>
  <si>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</si>
  <si>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</si>
  <si>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</si>
  <si>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</si>
  <si>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</si>
  <si>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</si>
  <si>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</si>
  <si>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</si>
  <si>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</si>
  <si>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</si>
  <si>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</si>
  <si>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</si>
  <si>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</si>
  <si>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</si>
  <si>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</si>
  <si>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</si>
  <si>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</si>
  <si>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</si>
  <si>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</si>
  <si>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</si>
  <si>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</si>
  <si>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</si>
  <si>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</si>
  <si>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</si>
  <si>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</si>
  <si>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</si>
  <si>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</si>
  <si>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</si>
  <si>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</si>
  <si>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</si>
  <si>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</si>
  <si>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</si>
  <si>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</si>
  <si>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</si>
  <si>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</si>
  <si>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</si>
  <si>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</si>
  <si>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</si>
  <si>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</si>
  <si>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</si>
  <si>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</si>
  <si>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</si>
  <si>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</si>
  <si>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</si>
  <si>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</si>
  <si>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</si>
  <si>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</si>
  <si>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</si>
  <si>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</si>
  <si>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</si>
  <si>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</si>
  <si>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</si>
  <si>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</si>
  <si>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</si>
  <si>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</si>
  <si>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</si>
  <si>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</si>
  <si>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</si>
  <si>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</si>
  <si>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</si>
  <si>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</si>
  <si>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</si>
  <si>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</si>
  <si>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</si>
  <si>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</si>
  <si>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</si>
  <si>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</si>
  <si>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</si>
  <si>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</si>
  <si>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</si>
  <si>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</si>
  <si>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</si>
  <si>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</si>
  <si>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</si>
  <si>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</si>
  <si>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</si>
  <si>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</si>
  <si>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</si>
  <si>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</si>
  <si>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</si>
  <si>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</si>
  <si>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</si>
  <si>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</si>
  <si>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</si>
  <si>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</si>
  <si>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</si>
  <si>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</si>
  <si>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</si>
  <si>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</si>
  <si>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</si>
  <si>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</si>
  <si>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</si>
  <si>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</si>
  <si>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</si>
  <si>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</si>
  <si>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</si>
  <si>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</si>
  <si>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</si>
  <si>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</si>
  <si>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</si>
  <si>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</si>
  <si>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</si>
  <si>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</si>
  <si>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</si>
  <si>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</si>
  <si>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</si>
  <si>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</si>
  <si>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</si>
  <si>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</si>
  <si>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</si>
  <si>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</si>
  <si>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</si>
  <si>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</si>
  <si>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</si>
  <si>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</si>
  <si>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</si>
  <si>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</si>
  <si>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</si>
  <si>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</si>
  <si>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</si>
  <si>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</si>
  <si>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</si>
  <si>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</si>
  <si>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</si>
  <si>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</si>
  <si>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</si>
  <si>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</si>
  <si>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</si>
  <si>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</si>
  <si>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</si>
  <si>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</si>
  <si>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</si>
  <si>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</si>
  <si>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</si>
  <si>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</si>
  <si>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</si>
  <si>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</si>
  <si>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</si>
  <si>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</si>
  <si>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</si>
  <si>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</si>
  <si>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</si>
  <si>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</si>
  <si>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</si>
  <si>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</si>
  <si>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</si>
  <si>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</si>
  <si>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</si>
  <si>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</si>
  <si>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</si>
  <si>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</si>
  <si>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</si>
  <si>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</si>
  <si>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</si>
  <si>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</si>
  <si>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</si>
  <si>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</si>
  <si>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</si>
  <si>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</si>
  <si>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</si>
  <si>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</si>
  <si>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</si>
  <si>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</si>
  <si>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</si>
  <si>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</si>
  <si>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</si>
  <si>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</si>
  <si>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</si>
  <si>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</si>
  <si>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</si>
  <si>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</si>
  <si>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</si>
  <si>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</si>
  <si>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</si>
  <si>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</si>
  <si>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</si>
  <si>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</si>
  <si>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</si>
  <si>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</si>
  <si>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</si>
  <si>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</si>
  <si>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</si>
  <si>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</si>
  <si>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</si>
  <si>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</si>
  <si>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</si>
  <si>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</si>
  <si>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</si>
  <si>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</si>
  <si>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</si>
  <si>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</si>
  <si>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</si>
  <si>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</si>
  <si>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</si>
  <si>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</si>
  <si>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</si>
  <si>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</si>
  <si>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</si>
  <si>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</si>
  <si>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</si>
  <si>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</si>
  <si>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</si>
  <si>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</si>
  <si>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</si>
  <si>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</si>
  <si>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</si>
  <si>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</si>
  <si>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</si>
  <si>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</si>
  <si>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</si>
  <si>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</si>
  <si>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</si>
  <si>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</si>
  <si>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</si>
  <si>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</si>
  <si>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</si>
  <si>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</si>
  <si>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</si>
  <si>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</si>
  <si>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</si>
  <si>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</si>
  <si>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</si>
  <si>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</si>
  <si>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</si>
  <si>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</si>
  <si>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</si>
  <si>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</si>
  <si>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</si>
  <si>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</si>
  <si>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</si>
  <si>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</si>
  <si>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</si>
  <si>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</si>
  <si>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</si>
  <si>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</si>
  <si>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</si>
  <si>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</si>
  <si>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</si>
  <si>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</si>
  <si>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</si>
  <si>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</si>
  <si>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</si>
  <si>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</si>
  <si>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</si>
  <si>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</si>
  <si>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</si>
  <si>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</si>
  <si>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</si>
  <si>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</si>
  <si>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</si>
  <si>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</si>
  <si>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</si>
  <si>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</si>
  <si>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</si>
  <si>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</si>
  <si>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</si>
  <si>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</si>
  <si>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</si>
  <si>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</si>
  <si>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</si>
  <si>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</si>
  <si>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</si>
  <si>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</si>
  <si>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</si>
  <si>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</si>
  <si>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</si>
  <si>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</si>
  <si>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</si>
  <si>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</si>
  <si>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</si>
  <si>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</si>
  <si>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</si>
  <si>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</si>
  <si>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</si>
  <si>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</si>
  <si>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</si>
  <si>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</si>
  <si>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</si>
  <si>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</si>
  <si>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</si>
  <si>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</si>
  <si>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</si>
  <si>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</si>
  <si>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</si>
  <si>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</si>
  <si>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</si>
  <si>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</si>
  <si>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</si>
  <si>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</si>
  <si>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</si>
  <si>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</si>
  <si>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</si>
  <si>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</si>
  <si>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</si>
  <si>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</si>
  <si>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</si>
  <si>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</si>
  <si>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</si>
  <si>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</si>
  <si>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</si>
  <si>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</si>
  <si>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</si>
  <si>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</si>
  <si>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</si>
  <si>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</si>
  <si>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</si>
  <si>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</si>
  <si>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</si>
  <si>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</si>
  <si>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</si>
  <si>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</si>
  <si>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</si>
  <si>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</si>
  <si>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</si>
  <si>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</si>
  <si>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</si>
  <si>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</si>
  <si>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</si>
  <si>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</si>
  <si>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</si>
  <si>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</si>
  <si>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</si>
  <si>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</si>
  <si>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</si>
  <si>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</si>
  <si>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</si>
  <si>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</si>
  <si>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</si>
  <si>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</si>
  <si>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</si>
  <si>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</si>
  <si>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</si>
  <si>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</si>
  <si>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</si>
  <si>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</si>
  <si>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</si>
  <si>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</si>
  <si>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</si>
  <si>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</si>
  <si>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</si>
  <si>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</si>
  <si>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</si>
  <si>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</si>
  <si>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</si>
  <si>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</si>
  <si>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</si>
  <si>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</si>
  <si>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</si>
  <si>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</si>
  <si>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</si>
  <si>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</si>
  <si>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</si>
  <si>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</si>
  <si>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</si>
  <si>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</si>
  <si>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</si>
  <si>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</si>
  <si>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</si>
  <si>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</si>
  <si>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</si>
  <si>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</si>
  <si>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</si>
  <si>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</si>
  <si>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</si>
  <si>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</si>
  <si>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</si>
  <si>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</si>
  <si>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</si>
  <si>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</si>
  <si>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</si>
  <si>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</si>
  <si>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</si>
  <si>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</si>
  <si>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</si>
  <si>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</si>
  <si>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</si>
  <si>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</si>
  <si>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</si>
  <si>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</si>
  <si>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</si>
  <si>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</si>
  <si>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</si>
  <si>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</si>
  <si>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</si>
  <si>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</si>
  <si>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</si>
  <si>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</si>
  <si>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</si>
  <si>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</si>
  <si>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</si>
  <si>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</si>
  <si>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</si>
  <si>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</si>
  <si>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</si>
  <si>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</si>
  <si>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</si>
  <si>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</si>
  <si>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</si>
  <si>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</si>
  <si>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</si>
  <si>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</si>
  <si>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</si>
  <si>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</si>
  <si>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</si>
  <si>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</si>
  <si>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</si>
  <si>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</si>
  <si>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</si>
  <si>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</si>
  <si>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</si>
  <si>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</si>
  <si>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</si>
  <si>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</si>
  <si>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</si>
  <si>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</si>
  <si>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</si>
  <si>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</si>
  <si>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</si>
  <si>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</si>
  <si>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</si>
  <si>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</si>
  <si>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</si>
  <si>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</si>
  <si>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</si>
  <si>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</si>
  <si>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</si>
  <si>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</si>
  <si>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</si>
  <si>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</si>
  <si>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</si>
  <si>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</si>
  <si>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</si>
  <si>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</si>
  <si>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</si>
  <si>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</si>
  <si>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</si>
  <si>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</si>
  <si>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</si>
  <si>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</si>
  <si>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</si>
  <si>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</si>
  <si>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</si>
  <si>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</si>
  <si>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</si>
  <si>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</si>
  <si>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</si>
  <si>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</si>
  <si>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</si>
  <si>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</si>
  <si>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</si>
  <si>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</si>
  <si>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</si>
  <si>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</si>
  <si>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</si>
  <si>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</si>
  <si>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</si>
  <si>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</si>
  <si>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</si>
  <si>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</si>
  <si>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</si>
  <si>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</si>
  <si>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</si>
  <si>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</si>
  <si>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</si>
  <si>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</si>
  <si>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</si>
  <si>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</si>
  <si>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</si>
  <si>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</si>
  <si>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</si>
  <si>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</si>
  <si>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</si>
  <si>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</si>
  <si>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</si>
  <si>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</si>
  <si>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</si>
  <si>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</si>
  <si>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</si>
  <si>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</si>
  <si>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</si>
  <si>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</si>
  <si>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</si>
  <si>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</si>
  <si>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</si>
  <si>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</si>
  <si>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</si>
  <si>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</si>
  <si>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</si>
  <si>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</si>
  <si>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</si>
  <si>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</si>
  <si>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</si>
  <si>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</si>
  <si>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</si>
  <si>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</si>
  <si>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</si>
  <si>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</si>
  <si>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</si>
  <si>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</si>
  <si>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</si>
  <si>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</si>
  <si>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</si>
  <si>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</si>
  <si>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</si>
  <si>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</si>
  <si>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</si>
  <si>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</si>
  <si>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</si>
  <si>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</si>
  <si>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</si>
  <si>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</si>
  <si>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</si>
  <si>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</si>
  <si>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</si>
  <si>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</si>
  <si>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</si>
  <si>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</si>
  <si>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</si>
  <si>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</si>
  <si>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</si>
  <si>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</si>
  <si>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</si>
  <si>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</si>
  <si>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</si>
  <si>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</si>
  <si>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</si>
  <si>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</si>
  <si>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</si>
  <si>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</si>
  <si>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</si>
  <si>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</si>
  <si>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</si>
  <si>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</si>
  <si>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</si>
  <si>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</si>
  <si>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</si>
  <si>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</si>
  <si>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</si>
  <si>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</si>
  <si>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</si>
  <si>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</si>
  <si>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</si>
  <si>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</si>
  <si>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</si>
  <si>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</si>
  <si>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</si>
  <si>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</si>
  <si>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</si>
  <si>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</si>
  <si>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</si>
  <si>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</si>
  <si>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</si>
  <si>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</si>
  <si>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</si>
  <si>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</si>
  <si>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</si>
  <si>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</si>
  <si>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</si>
  <si>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</si>
  <si>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</si>
  <si>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</si>
  <si>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</si>
  <si>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</si>
  <si>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</si>
  <si>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</si>
  <si>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</si>
  <si>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</si>
  <si>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</si>
  <si>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</si>
  <si>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</si>
  <si>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</si>
  <si>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</si>
  <si>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</si>
  <si>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</si>
  <si>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</si>
  <si>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</si>
  <si>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</si>
  <si>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</si>
  <si>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</si>
  <si>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</si>
  <si>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</si>
  <si>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</si>
  <si>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</si>
  <si>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</si>
  <si>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</si>
  <si>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</si>
  <si>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</si>
  <si>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</si>
  <si>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</si>
  <si>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</si>
  <si>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</si>
  <si>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</si>
  <si>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</si>
  <si>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</si>
  <si>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</si>
  <si>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</si>
  <si>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</si>
  <si>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</si>
  <si>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</si>
  <si>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</si>
  <si>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</si>
  <si>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</si>
  <si>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</si>
  <si>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</si>
  <si>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</si>
  <si>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</si>
  <si>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</si>
  <si>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</si>
  <si>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</si>
  <si>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</si>
  <si>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</si>
  <si>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</si>
  <si>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</si>
  <si>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</si>
  <si>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</si>
  <si>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</si>
  <si>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</si>
  <si>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</si>
  <si>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</si>
  <si>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</si>
  <si>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</si>
  <si>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</si>
  <si>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</si>
  <si>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</si>
  <si>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</si>
  <si>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</si>
  <si>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</si>
  <si>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</si>
  <si>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</si>
  <si>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</si>
  <si>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</si>
  <si>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</si>
  <si>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</si>
  <si>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</si>
  <si>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</si>
  <si>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</si>
  <si>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</si>
  <si>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</si>
  <si>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</si>
  <si>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</si>
  <si>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</si>
  <si>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</si>
  <si>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</si>
  <si>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</si>
  <si>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</si>
  <si>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</si>
  <si>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</si>
  <si>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</si>
  <si>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</si>
  <si>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</si>
  <si>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</si>
  <si>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</si>
  <si>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</si>
  <si>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</si>
  <si>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</si>
  <si>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</si>
  <si>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</si>
  <si>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</si>
  <si>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</si>
  <si>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</si>
  <si>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</si>
  <si>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</si>
  <si>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</si>
  <si>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</si>
  <si>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</si>
  <si>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</si>
  <si>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</si>
  <si>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</si>
  <si>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</si>
  <si>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</si>
  <si>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</si>
  <si>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</si>
  <si>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</si>
  <si>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</si>
  <si>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</si>
  <si>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</si>
  <si>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</si>
  <si>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</si>
  <si>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</si>
  <si>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</si>
  <si>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</si>
  <si>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</si>
  <si>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</si>
  <si>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</si>
  <si>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</si>
  <si>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</si>
  <si>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</si>
  <si>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</si>
  <si>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</si>
  <si>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</si>
  <si>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</si>
  <si>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</si>
  <si>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</si>
  <si>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</si>
  <si>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</si>
  <si>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</si>
  <si>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</si>
  <si>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</si>
  <si>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</si>
  <si>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</si>
  <si>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</si>
  <si>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</si>
  <si>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</si>
  <si>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</si>
  <si>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</si>
  <si>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</si>
  <si>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</si>
  <si>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</si>
  <si>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</si>
  <si>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</si>
  <si>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</si>
  <si>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</si>
  <si>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</si>
  <si>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</si>
  <si>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</si>
  <si>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</si>
  <si>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</si>
  <si>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</si>
  <si>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</si>
  <si>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</si>
  <si>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</si>
  <si>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</si>
  <si>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</si>
  <si>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</si>
  <si>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</si>
  <si>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</si>
  <si>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</si>
  <si>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</si>
  <si>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</si>
  <si>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</si>
  <si>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</si>
  <si>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</si>
  <si>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</si>
  <si>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</si>
  <si>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</si>
  <si>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</si>
  <si>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</si>
  <si>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</si>
  <si>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</si>
  <si>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</si>
  <si>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</si>
  <si>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</si>
  <si>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</si>
  <si>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</si>
  <si>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</si>
  <si>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</si>
  <si>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</si>
  <si>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</si>
  <si>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</si>
  <si>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</si>
  <si>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</si>
  <si>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</si>
  <si>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</si>
  <si>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</si>
  <si>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</si>
  <si>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</si>
  <si>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</si>
  <si>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</si>
  <si>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</si>
  <si>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</si>
  <si>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</si>
  <si>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</si>
  <si>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</si>
  <si>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</si>
  <si>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</si>
  <si>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</si>
  <si>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</si>
  <si>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</si>
  <si>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</si>
  <si>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</si>
  <si>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</si>
  <si>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</si>
  <si>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</si>
  <si>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</si>
  <si>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</si>
  <si>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</si>
  <si>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</si>
  <si>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</si>
  <si>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</si>
  <si>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</si>
  <si>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</si>
  <si>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</si>
  <si>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</si>
  <si>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</si>
  <si>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</si>
  <si>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</si>
  <si>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</si>
  <si>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</si>
  <si>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</si>
  <si>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</si>
  <si>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</si>
  <si>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</si>
  <si>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</si>
  <si>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</si>
  <si>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</si>
  <si>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</si>
  <si>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</si>
  <si>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</si>
  <si>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</si>
  <si>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</si>
  <si>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</si>
  <si>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</si>
  <si>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</si>
  <si>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</si>
  <si>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</si>
  <si>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</si>
  <si>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</si>
  <si>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</si>
  <si>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</si>
  <si>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</si>
  <si>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</si>
  <si>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</si>
  <si>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</si>
  <si>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</si>
  <si>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</si>
  <si>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</si>
  <si>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</si>
  <si>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</si>
  <si>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</si>
  <si>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</si>
  <si>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</si>
  <si>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</si>
  <si>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</si>
  <si>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</si>
  <si>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</si>
  <si>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</si>
  <si>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</si>
  <si>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</si>
  <si>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</si>
  <si>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</si>
  <si>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</si>
  <si>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</si>
  <si>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</si>
  <si>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</si>
  <si>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</si>
  <si>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</si>
  <si>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</si>
  <si>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</si>
  <si>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</si>
  <si>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</si>
  <si>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</si>
  <si>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</si>
  <si>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</si>
  <si>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</si>
  <si>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</si>
  <si>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</si>
  <si>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</si>
  <si>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</si>
  <si>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</si>
  <si>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</si>
  <si>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</si>
  <si>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</si>
  <si>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</si>
  <si>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</si>
  <si>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</si>
  <si>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</si>
  <si>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</si>
  <si>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</si>
  <si>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</si>
  <si>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</si>
  <si>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</si>
  <si>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</si>
  <si>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</si>
  <si>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</si>
  <si>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</si>
  <si>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</si>
  <si>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</si>
  <si>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</si>
  <si>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</si>
  <si>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</si>
  <si>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</si>
  <si>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</si>
  <si>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</si>
  <si>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</si>
  <si>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</si>
  <si>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</si>
  <si>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</si>
  <si>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</si>
  <si>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</si>
  <si>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</si>
  <si>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</si>
  <si>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</si>
  <si>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</si>
  <si>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</si>
  <si>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</si>
  <si>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</si>
  <si>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</si>
  <si>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</si>
  <si>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</si>
  <si>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</si>
  <si>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</si>
  <si>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</si>
  <si>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</si>
  <si>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</si>
  <si>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</si>
  <si>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</si>
  <si>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</si>
  <si>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</si>
  <si>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</si>
  <si>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</si>
  <si>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</si>
  <si>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</si>
  <si>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</si>
  <si>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</si>
  <si>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</si>
  <si>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</si>
  <si>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</si>
  <si>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</si>
  <si>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</si>
  <si>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</si>
  <si>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</si>
  <si>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</si>
  <si>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</si>
  <si>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</si>
  <si>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</si>
  <si>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</si>
  <si>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</si>
  <si>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</si>
  <si>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</si>
  <si>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</si>
  <si>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</si>
  <si>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</si>
  <si>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</si>
  <si>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</si>
  <si>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</si>
  <si>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</si>
  <si>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</si>
  <si>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</si>
  <si>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</si>
  <si>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</si>
  <si>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</si>
  <si>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</si>
  <si>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</si>
  <si>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</si>
  <si>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</si>
  <si>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</si>
  <si>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</si>
  <si>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</si>
  <si>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</si>
  <si>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</si>
  <si>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</si>
  <si>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</si>
  <si>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</si>
  <si>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</si>
  <si>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</si>
  <si>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</si>
  <si>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</si>
  <si>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</si>
  <si>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</si>
  <si>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</si>
  <si>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</si>
  <si>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</si>
  <si>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</si>
  <si>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</si>
  <si>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</si>
  <si>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</si>
  <si>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</si>
  <si>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</si>
  <si>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</si>
  <si>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</si>
  <si>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</si>
  <si>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</si>
  <si>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</si>
  <si>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</si>
  <si>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</si>
  <si>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</si>
  <si>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</si>
  <si>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</si>
  <si>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</si>
  <si>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</si>
  <si>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</si>
  <si>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</si>
  <si>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</si>
  <si>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</si>
  <si>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</si>
  <si>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</si>
  <si>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</si>
  <si>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</si>
  <si>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</si>
  <si>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</si>
  <si>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</si>
  <si>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</si>
  <si>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</si>
  <si>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</si>
  <si>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</si>
  <si>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</si>
  <si>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</si>
  <si>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</si>
  <si>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</si>
  <si>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</si>
  <si>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</si>
  <si>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</si>
  <si>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</si>
  <si>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</si>
  <si>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</si>
  <si>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</si>
  <si>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</si>
  <si>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</si>
  <si>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</si>
  <si>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</si>
  <si>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</si>
  <si>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</si>
  <si>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</si>
  <si>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</si>
  <si>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</si>
  <si>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</si>
  <si>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</si>
  <si>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</si>
  <si>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</si>
  <si>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</si>
  <si>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</si>
  <si>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</si>
  <si>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</si>
  <si>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</si>
  <si>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</si>
  <si>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</si>
  <si>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</si>
  <si>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</si>
  <si>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</si>
  <si>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</si>
  <si>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</si>
  <si>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</si>
  <si>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</si>
  <si>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</si>
  <si>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</si>
  <si>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</si>
  <si>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</si>
  <si>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</si>
  <si>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</si>
  <si>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</si>
  <si>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</si>
  <si>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</si>
  <si>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</si>
  <si>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</si>
  <si>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</si>
  <si>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</si>
  <si>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</si>
  <si>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</si>
  <si>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</si>
  <si>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</si>
  <si>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</si>
  <si>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</si>
  <si>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</si>
  <si>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</si>
  <si>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</si>
  <si>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</si>
  <si>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</si>
  <si>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</si>
  <si>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</si>
  <si>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</si>
  <si>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</si>
  <si>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</si>
  <si>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</si>
  <si>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</si>
  <si>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</si>
  <si>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</si>
  <si>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</si>
  <si>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</si>
  <si>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</si>
  <si>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</si>
  <si>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</si>
  <si>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</si>
  <si>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</si>
  <si>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</si>
  <si>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</si>
  <si>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</si>
  <si>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</si>
  <si>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</si>
  <si>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</si>
  <si>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</si>
  <si>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</si>
  <si>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</si>
  <si>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</si>
  <si>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</si>
  <si>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</si>
  <si>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</si>
  <si>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</si>
  <si>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</si>
  <si>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</si>
  <si>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</si>
  <si>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</si>
  <si>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</si>
  <si>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</si>
  <si>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</si>
  <si>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</si>
  <si>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</si>
  <si>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</si>
  <si>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</si>
  <si>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</si>
  <si>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</si>
  <si>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</si>
  <si>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</si>
  <si>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</si>
  <si>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</si>
  <si>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</si>
  <si>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</si>
  <si>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</si>
  <si>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</si>
  <si>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</si>
  <si>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</si>
  <si>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</si>
  <si>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</si>
  <si>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</si>
  <si>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</si>
  <si>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</si>
  <si>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</si>
  <si>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</si>
  <si>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</si>
  <si>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</si>
  <si>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</si>
  <si>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</si>
  <si>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</si>
  <si>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</si>
  <si>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</si>
  <si>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</si>
  <si>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</si>
  <si>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</si>
  <si>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</si>
  <si>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</si>
  <si>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</si>
  <si>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</si>
  <si>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</si>
  <si>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</si>
  <si>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</si>
  <si>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</si>
  <si>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</si>
  <si>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</si>
  <si>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</si>
  <si>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</si>
  <si>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</si>
  <si>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</si>
  <si>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</si>
  <si>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</si>
  <si>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</si>
  <si>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</si>
  <si>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</si>
  <si>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</si>
  <si>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</si>
  <si>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</si>
  <si>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</si>
  <si>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</si>
  <si>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</si>
  <si>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</si>
  <si>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</si>
  <si>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</si>
  <si>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</si>
  <si>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</si>
  <si>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</si>
  <si>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</si>
  <si>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</si>
  <si>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</si>
  <si>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</si>
  <si>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</si>
  <si>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</si>
  <si>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</si>
  <si>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</si>
  <si>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</si>
  <si>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</si>
  <si>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</si>
  <si>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</si>
  <si>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</si>
  <si>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</si>
  <si>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</si>
  <si>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</si>
  <si>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</si>
  <si>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</si>
  <si>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</si>
  <si>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</si>
  <si>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</si>
  <si>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</si>
  <si>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</si>
  <si>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</si>
  <si>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</si>
  <si>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</si>
  <si>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</si>
  <si>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</si>
  <si>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</si>
  <si>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</si>
  <si>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</si>
  <si>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</si>
  <si>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</si>
  <si>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</si>
  <si>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</si>
  <si>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</si>
  <si>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</si>
  <si>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</si>
  <si>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</si>
  <si>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</si>
  <si>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</si>
  <si>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</si>
  <si>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</si>
  <si>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</si>
  <si>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</si>
  <si>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</si>
  <si>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</si>
  <si>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</si>
  <si>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</si>
  <si>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</si>
  <si>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</si>
  <si>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</si>
  <si>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</si>
  <si>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</si>
  <si>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</si>
  <si>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</si>
  <si>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</si>
  <si>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</si>
  <si>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</si>
  <si>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</si>
  <si>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</si>
  <si>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</si>
  <si>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</si>
  <si>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</si>
  <si>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</si>
  <si>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</si>
  <si>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</si>
  <si>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</si>
  <si>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</si>
  <si>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</si>
  <si>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</si>
  <si>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</si>
  <si>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</si>
  <si>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</si>
  <si>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</si>
  <si>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</si>
  <si>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</si>
  <si>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</si>
  <si>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</si>
  <si>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</si>
  <si>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</si>
  <si>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</si>
  <si>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</si>
  <si>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</si>
  <si>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</si>
  <si>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</si>
  <si>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</si>
  <si>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</si>
  <si>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</si>
  <si>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</si>
  <si>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</si>
  <si>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</si>
  <si>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</si>
  <si>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</si>
  <si>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</si>
  <si>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</si>
  <si>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</si>
  <si>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</si>
  <si>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</si>
  <si>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</si>
  <si>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</si>
  <si>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</si>
  <si>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</si>
  <si>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</si>
  <si>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</si>
  <si>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</si>
  <si>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</si>
  <si>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</si>
  <si>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</si>
  <si>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</si>
  <si>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</si>
  <si>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</si>
  <si>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</si>
  <si>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</si>
  <si>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</si>
  <si>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</si>
  <si>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</si>
  <si>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</si>
  <si>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</si>
  <si>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</si>
  <si>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</si>
  <si>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</si>
  <si>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</si>
  <si>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</si>
  <si>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</si>
  <si>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</si>
  <si>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</si>
  <si>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</si>
  <si>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</si>
  <si>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</si>
  <si>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</si>
  <si>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</si>
  <si>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</si>
  <si>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</si>
  <si>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</si>
  <si>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</si>
  <si>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</si>
  <si>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</si>
  <si>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</si>
  <si>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</si>
  <si>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</si>
  <si>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</si>
  <si>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</si>
  <si>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</si>
  <si>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</si>
  <si>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</si>
  <si>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</si>
  <si>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</si>
  <si>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</si>
  <si>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</si>
  <si>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</si>
  <si>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</si>
  <si>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</si>
  <si>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</si>
  <si>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</si>
  <si>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</si>
  <si>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</si>
  <si>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</si>
  <si>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</si>
  <si>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</si>
  <si>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</si>
  <si>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</si>
  <si>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</si>
  <si>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</si>
  <si>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</si>
  <si>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</si>
  <si>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</si>
  <si>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</si>
  <si>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</si>
  <si>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</si>
  <si>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</si>
  <si>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</si>
  <si>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</si>
  <si>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</si>
  <si>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</si>
  <si>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</si>
  <si>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</si>
  <si>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</si>
  <si>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</si>
  <si>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</si>
  <si>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</si>
  <si>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</si>
  <si>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</si>
  <si>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</si>
  <si>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</si>
  <si>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</si>
  <si>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</si>
  <si>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</si>
  <si>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</si>
  <si>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</si>
  <si>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</si>
  <si>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</si>
  <si>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</si>
  <si>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</si>
  <si>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</si>
  <si>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</si>
  <si>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</si>
  <si>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</si>
  <si>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</si>
  <si>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</si>
  <si>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</si>
  <si>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</si>
  <si>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</si>
  <si>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</si>
  <si>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</si>
  <si>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</si>
  <si>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</si>
  <si>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</si>
  <si>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</si>
  <si>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</si>
  <si>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</si>
  <si>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</si>
  <si>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</si>
  <si>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</si>
  <si>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</si>
  <si>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</si>
  <si>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</si>
  <si>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</si>
  <si>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</si>
  <si>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</si>
  <si>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</si>
  <si>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</si>
  <si>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</si>
  <si>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</si>
  <si>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</si>
  <si>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</si>
  <si>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</si>
  <si>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</si>
  <si>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</si>
  <si>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</si>
  <si>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</si>
  <si>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</si>
  <si>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</si>
  <si>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</si>
  <si>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</si>
  <si>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</si>
  <si>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</si>
  <si>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</si>
  <si>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</si>
  <si>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</si>
  <si>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</si>
  <si>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</si>
  <si>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</si>
  <si>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</si>
  <si>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</si>
  <si>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</si>
  <si>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</si>
  <si>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</si>
  <si>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</si>
  <si>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</si>
  <si>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</si>
  <si>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</si>
  <si>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</si>
  <si>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</si>
  <si>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</si>
  <si>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</si>
  <si>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</si>
  <si>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</si>
  <si>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</si>
  <si>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</si>
  <si>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</si>
  <si>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</si>
  <si>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</si>
  <si>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</si>
  <si>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</si>
  <si>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</si>
  <si>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</si>
  <si>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</si>
  <si>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</si>
  <si>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</si>
  <si>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</si>
  <si>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</si>
  <si>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</si>
  <si>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</si>
  <si>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</si>
  <si>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</si>
  <si>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</si>
  <si>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</si>
  <si>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</si>
  <si>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</si>
  <si>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</si>
  <si>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</si>
  <si>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</si>
  <si>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</si>
  <si>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</si>
  <si>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</si>
  <si>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</si>
  <si>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</si>
  <si>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</si>
  <si>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</si>
  <si>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</si>
  <si>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</si>
  <si>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</si>
  <si>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</si>
  <si>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</si>
  <si>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</si>
  <si>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</si>
  <si>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</si>
  <si>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</si>
  <si>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</si>
  <si>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</si>
  <si>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</si>
  <si>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</si>
  <si>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</si>
  <si>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</si>
  <si>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</si>
  <si>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</si>
  <si>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</si>
  <si>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</si>
  <si>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</si>
  <si>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</si>
  <si>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</si>
  <si>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</si>
  <si>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</si>
  <si>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</si>
  <si>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</si>
  <si>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</si>
  <si>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</si>
  <si>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</si>
  <si>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</si>
  <si>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</si>
  <si>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</si>
  <si>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</si>
  <si>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</si>
  <si>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</si>
  <si>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</si>
  <si>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</si>
  <si>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</si>
  <si>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</si>
  <si>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</si>
  <si>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</si>
  <si>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</si>
  <si>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</si>
  <si>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</si>
  <si>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</si>
  <si>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</si>
  <si>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</si>
  <si>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</si>
  <si>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</si>
  <si>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</si>
  <si>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</si>
  <si>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</si>
  <si>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</si>
  <si>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</si>
  <si>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</si>
  <si>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</si>
  <si>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</si>
  <si>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</si>
  <si>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</si>
  <si>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</si>
  <si>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</si>
  <si>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</si>
  <si>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</si>
  <si>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</si>
  <si>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</si>
  <si>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</si>
  <si>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</si>
  <si>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</si>
  <si>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</si>
  <si>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</si>
  <si>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</si>
  <si>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</si>
  <si>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</si>
  <si>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</si>
  <si>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</si>
  <si>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</si>
  <si>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</si>
  <si>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</si>
  <si>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</si>
  <si>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</si>
  <si>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</si>
  <si>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</si>
  <si>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</si>
  <si>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</si>
  <si>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</si>
  <si>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</si>
  <si>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</si>
  <si>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</si>
  <si>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</si>
  <si>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</si>
  <si>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</si>
  <si>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</si>
  <si>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</si>
  <si>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</si>
  <si>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</si>
  <si>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</si>
  <si>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</si>
  <si>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</si>
  <si>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</si>
  <si>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</si>
  <si>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</si>
  <si>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</si>
  <si>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</si>
  <si>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</si>
  <si>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</si>
  <si>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</si>
  <si>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</si>
  <si>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</si>
  <si>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</si>
  <si>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</si>
  <si>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</si>
  <si>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</si>
  <si>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</si>
  <si>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</si>
  <si>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</si>
  <si>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</si>
  <si>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</si>
  <si>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</si>
  <si>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</si>
  <si>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</si>
  <si>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</si>
  <si>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</si>
  <si>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</si>
  <si>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</si>
  <si>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</si>
  <si>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</si>
  <si>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</si>
  <si>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</si>
  <si>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</si>
  <si>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</si>
  <si>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</si>
  <si>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</si>
  <si>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</si>
  <si>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</si>
  <si>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</si>
  <si>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</si>
  <si>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</si>
  <si>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</si>
  <si>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</si>
  <si>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</si>
  <si>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</si>
  <si>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</si>
  <si>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</si>
  <si>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</si>
  <si>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</si>
  <si>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</si>
  <si>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</si>
  <si>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</si>
  <si>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</si>
  <si>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</si>
  <si>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</si>
  <si>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</si>
  <si>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</si>
  <si>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</si>
  <si>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</si>
  <si>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</si>
  <si>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</si>
  <si>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</si>
  <si>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</si>
  <si>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</si>
  <si>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</si>
  <si>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</si>
  <si>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</si>
  <si>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</si>
  <si>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</si>
  <si>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</si>
  <si>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</si>
  <si>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</si>
  <si>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</si>
  <si>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</si>
  <si>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</si>
  <si>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</si>
  <si>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</si>
  <si>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</si>
  <si>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</si>
  <si>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</si>
  <si>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</si>
  <si>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</si>
  <si>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</si>
  <si>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</si>
  <si>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</si>
  <si>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</si>
  <si>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</si>
  <si>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</si>
  <si>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</si>
  <si>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</si>
  <si>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</si>
  <si>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</si>
  <si>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</si>
  <si>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</si>
  <si>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</si>
  <si>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</si>
  <si>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</si>
  <si>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</si>
  <si>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</si>
  <si>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</si>
  <si>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</si>
  <si>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</si>
  <si>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</si>
  <si>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</si>
  <si>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</si>
  <si>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</si>
  <si>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</si>
  <si>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</si>
  <si>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</si>
  <si>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</si>
  <si>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</si>
  <si>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</si>
  <si>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</si>
  <si>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</si>
  <si>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</si>
  <si>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</si>
  <si>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</si>
  <si>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</si>
  <si>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</si>
  <si>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</si>
  <si>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</si>
  <si>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</si>
  <si>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</si>
  <si>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</si>
  <si>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</si>
  <si>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</si>
  <si>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</si>
  <si>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</si>
  <si>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</si>
  <si>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</si>
  <si>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</si>
  <si>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</si>
  <si>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</si>
  <si>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</si>
  <si>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</si>
  <si>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</si>
  <si>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</si>
  <si>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</si>
  <si>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</si>
  <si>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</si>
  <si>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</si>
  <si>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</si>
  <si>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</si>
  <si>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</si>
  <si>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</si>
  <si>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</si>
  <si>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</si>
  <si>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</si>
  <si>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</si>
  <si>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</si>
  <si>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</si>
  <si>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</si>
  <si>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</si>
  <si>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</si>
  <si>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</si>
  <si>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</si>
  <si>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</si>
  <si>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</si>
  <si>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</si>
  <si>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</si>
  <si>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</si>
  <si>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</si>
  <si>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</si>
  <si>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</si>
  <si>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</si>
  <si>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</si>
  <si>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</si>
  <si>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</si>
  <si>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</si>
  <si>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</si>
  <si>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</si>
  <si>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</si>
  <si>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</si>
  <si>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</si>
  <si>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</si>
  <si>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</si>
  <si>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</si>
  <si>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</si>
  <si>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</si>
  <si>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</si>
  <si>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</si>
  <si>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</si>
  <si>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</si>
  <si>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</si>
  <si>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</si>
  <si>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</si>
  <si>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</si>
  <si>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</si>
  <si>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</si>
  <si>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</si>
  <si>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</si>
  <si>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</si>
  <si>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</si>
  <si>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</si>
  <si>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</si>
  <si>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</si>
  <si>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</si>
  <si>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</si>
  <si>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</si>
  <si>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</si>
  <si>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</si>
  <si>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</si>
  <si>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</si>
  <si>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</si>
  <si>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</si>
  <si>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</si>
  <si>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</si>
  <si>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</si>
  <si>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</si>
  <si>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</si>
  <si>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</si>
  <si>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</si>
  <si>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</si>
  <si>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</si>
  <si>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</si>
  <si>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</si>
  <si>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</si>
  <si>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</si>
  <si>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</si>
  <si>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</si>
  <si>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</si>
  <si>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</si>
  <si>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</si>
  <si>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</si>
  <si>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</si>
  <si>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</si>
  <si>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</si>
  <si>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</si>
  <si>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</si>
  <si>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</si>
  <si>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</si>
  <si>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</si>
  <si>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</si>
  <si>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</si>
  <si>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</si>
  <si>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</si>
  <si>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</si>
  <si>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</si>
  <si>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</si>
  <si>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</si>
  <si>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</si>
  <si>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</si>
  <si>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</si>
  <si>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</si>
  <si>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</si>
  <si>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</si>
  <si>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</si>
  <si>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</si>
  <si>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</si>
  <si>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</si>
  <si>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</si>
  <si>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</si>
  <si>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</si>
  <si>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</si>
  <si>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</si>
  <si>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</si>
  <si>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</si>
  <si>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</si>
  <si>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</si>
  <si>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</si>
  <si>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</si>
  <si>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</si>
  <si>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</si>
  <si>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</si>
  <si>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</si>
  <si>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</si>
  <si>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</si>
  <si>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</si>
  <si>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</si>
  <si>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</si>
  <si>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</si>
  <si>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</si>
  <si>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</si>
  <si>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</si>
  <si>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</si>
  <si>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</si>
  <si>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</si>
  <si>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</si>
  <si>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</si>
  <si>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</si>
  <si>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</si>
  <si>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</si>
  <si>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</si>
  <si>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</si>
  <si>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</si>
  <si>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</si>
  <si>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</si>
  <si>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</si>
  <si>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</si>
  <si>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</si>
  <si>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</si>
  <si>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</si>
  <si>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</si>
  <si>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</si>
  <si>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</si>
  <si>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</si>
  <si>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</si>
  <si>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</si>
  <si>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</si>
  <si>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</si>
  <si>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</si>
  <si>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</si>
  <si>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</si>
  <si>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</si>
  <si>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</si>
  <si>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</si>
  <si>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</si>
  <si>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</si>
  <si>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</si>
  <si>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</si>
  <si>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</si>
  <si>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</si>
  <si>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</si>
  <si>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</si>
  <si>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</si>
  <si>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</si>
  <si>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</si>
  <si>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</si>
  <si>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</si>
  <si>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</si>
  <si>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</si>
  <si>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</si>
  <si>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</si>
  <si>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</si>
  <si>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</si>
  <si>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</si>
  <si>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</si>
  <si>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</si>
  <si>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</si>
  <si>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</si>
  <si>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</si>
  <si>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</si>
  <si>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</si>
  <si>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</si>
  <si>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</si>
  <si>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</si>
  <si>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</si>
  <si>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</si>
  <si>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</si>
  <si>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</si>
  <si>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</si>
  <si>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</si>
  <si>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</si>
  <si>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</si>
  <si>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</si>
  <si>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</si>
  <si>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</si>
  <si>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</si>
  <si>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</si>
  <si>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</si>
  <si>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</si>
  <si>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</si>
  <si>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</si>
  <si>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</si>
  <si>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</si>
  <si>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</si>
  <si>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</si>
  <si>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</si>
  <si>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</si>
  <si>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</si>
  <si>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</si>
  <si>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</si>
  <si>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</si>
  <si>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</si>
  <si>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</si>
  <si>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</si>
  <si>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</si>
  <si>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</si>
  <si>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</si>
  <si>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</si>
  <si>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</si>
  <si>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</si>
  <si>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</si>
  <si>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</si>
  <si>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</si>
  <si>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</si>
  <si>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</si>
  <si>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</si>
  <si>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</si>
  <si>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</si>
  <si>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</si>
  <si>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</si>
  <si>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</si>
  <si>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</si>
  <si>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</si>
  <si>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</si>
  <si>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</si>
  <si>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</si>
  <si>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</si>
  <si>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</si>
  <si>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</si>
  <si>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</si>
  <si>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</si>
  <si>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</si>
  <si>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</si>
  <si>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</si>
  <si>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</si>
  <si>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</si>
  <si>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</si>
  <si>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</si>
  <si>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</si>
  <si>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</si>
  <si>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</si>
  <si>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</si>
  <si>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</si>
  <si>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</si>
  <si>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</si>
  <si>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</si>
  <si>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</si>
  <si>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</si>
  <si>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</si>
  <si>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</si>
  <si>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</si>
  <si>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</si>
  <si>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</si>
  <si>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</si>
  <si>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</si>
  <si>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</si>
  <si>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</si>
  <si>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</si>
  <si>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</si>
  <si>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</si>
  <si>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</si>
  <si>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</si>
  <si>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</si>
  <si>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</si>
  <si>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</si>
  <si>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</si>
  <si>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</si>
  <si>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</si>
  <si>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</si>
  <si>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</si>
  <si>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</si>
  <si>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</si>
  <si>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</si>
  <si>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</si>
  <si>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</si>
  <si>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</si>
  <si>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</si>
  <si>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</si>
  <si>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</si>
  <si>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</si>
  <si>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</si>
  <si>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</si>
  <si>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</si>
  <si>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</si>
  <si>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</si>
  <si>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</si>
  <si>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</si>
  <si>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</si>
  <si>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</si>
  <si>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</si>
  <si>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</si>
  <si>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</si>
  <si>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</si>
  <si>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</si>
  <si>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</si>
  <si>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</si>
  <si>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</si>
  <si>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</si>
  <si>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</si>
  <si>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</si>
  <si>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</si>
  <si>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</si>
  <si>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</si>
  <si>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</si>
  <si>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</si>
  <si>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</si>
  <si>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</si>
  <si>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</si>
  <si>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</si>
  <si>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</si>
  <si>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</si>
  <si>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</si>
  <si>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</si>
  <si>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</si>
  <si>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</si>
  <si>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</si>
  <si>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</si>
  <si>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</si>
  <si>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</si>
  <si>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</si>
  <si>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</si>
  <si>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</si>
  <si>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</si>
  <si>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</si>
  <si>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</si>
  <si>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</si>
  <si>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</si>
  <si>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</si>
  <si>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</si>
  <si>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</si>
  <si>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</si>
  <si>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</si>
  <si>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</si>
  <si>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</si>
  <si>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</si>
  <si>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</si>
  <si>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</si>
  <si>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</si>
  <si>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</si>
  <si>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</si>
  <si>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</si>
  <si>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</si>
  <si>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</si>
  <si>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</si>
  <si>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</si>
  <si>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</si>
  <si>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</si>
  <si>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</si>
  <si>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</si>
  <si>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</si>
  <si>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</si>
  <si>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</si>
  <si>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</si>
  <si>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</si>
  <si>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</si>
  <si>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</si>
  <si>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</si>
  <si>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</si>
  <si>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</si>
  <si>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</si>
  <si>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</si>
  <si>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</si>
  <si>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</si>
  <si>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</si>
  <si>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</si>
  <si>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</si>
  <si>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</si>
  <si>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</si>
  <si>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</si>
  <si>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</si>
  <si>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</si>
  <si>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</si>
  <si>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</si>
  <si>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</si>
  <si>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</si>
  <si>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</si>
  <si>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</si>
  <si>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</si>
  <si>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</si>
  <si>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</si>
  <si>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</si>
  <si>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</si>
  <si>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</si>
  <si>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</si>
  <si>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</si>
  <si>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</si>
  <si>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</si>
  <si>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</si>
  <si>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</si>
  <si>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</si>
  <si>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</si>
  <si>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</si>
  <si>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</si>
  <si>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</si>
  <si>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</si>
  <si>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</si>
  <si>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</si>
  <si>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</si>
  <si>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</si>
  <si>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</si>
  <si>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</si>
  <si>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</si>
  <si>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</si>
  <si>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</si>
  <si>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</si>
  <si>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</si>
  <si>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</si>
  <si>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</si>
  <si>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</si>
  <si>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</si>
  <si>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</si>
  <si>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</si>
  <si>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</si>
  <si>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</si>
  <si>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</si>
  <si>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</si>
  <si>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</si>
  <si>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</si>
  <si>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</si>
  <si>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</si>
  <si>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</si>
  <si>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</si>
  <si>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</si>
  <si>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</si>
  <si>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</si>
  <si>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</si>
  <si>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</si>
  <si>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</si>
  <si>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</si>
  <si>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</si>
  <si>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</si>
  <si>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</si>
  <si>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</si>
  <si>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</si>
  <si>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</si>
  <si>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</si>
  <si>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</si>
  <si>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</si>
  <si>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</si>
  <si>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</si>
  <si>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</si>
  <si>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</si>
  <si>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</si>
  <si>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</si>
  <si>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</si>
  <si>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</si>
  <si>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</si>
  <si>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</si>
  <si>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</si>
  <si>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</si>
  <si>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</si>
  <si>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</si>
  <si>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</si>
  <si>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</si>
  <si>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</si>
  <si>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</si>
  <si>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</si>
  <si>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</si>
  <si>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</si>
  <si>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</si>
  <si>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</si>
  <si>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</si>
  <si>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</si>
  <si>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</si>
  <si>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</si>
  <si>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</si>
  <si>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</si>
  <si>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</si>
  <si>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</si>
  <si>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</si>
  <si>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</si>
  <si>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</si>
  <si>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</si>
  <si>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</si>
  <si>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</si>
  <si>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</si>
  <si>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</si>
  <si>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</si>
  <si>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</si>
  <si>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</si>
  <si>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</si>
  <si>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</si>
  <si>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</si>
  <si>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</si>
  <si>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</si>
  <si>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</si>
  <si>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</si>
  <si>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</si>
  <si>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</si>
  <si>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</si>
  <si>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</si>
  <si>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</si>
  <si>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</si>
  <si>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</si>
  <si>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</si>
  <si>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</si>
  <si>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</si>
  <si>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</si>
  <si>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</si>
  <si>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</si>
  <si>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</si>
  <si>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</si>
  <si>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</si>
  <si>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</si>
  <si>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</si>
  <si>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</si>
  <si>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</si>
  <si>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</si>
  <si>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</si>
  <si>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</si>
  <si>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</si>
  <si>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</si>
  <si>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</si>
  <si>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</si>
  <si>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</si>
  <si>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</si>
  <si>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</si>
  <si>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</si>
  <si>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</si>
  <si>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</si>
  <si>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</si>
  <si>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</si>
  <si>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</si>
  <si>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</si>
  <si>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</si>
  <si>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</si>
  <si>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</si>
  <si>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</si>
  <si>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</si>
  <si>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</si>
  <si>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</si>
  <si>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</si>
  <si>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</si>
  <si>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</si>
  <si>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</si>
  <si>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</si>
  <si>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</si>
  <si>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</si>
  <si>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</si>
  <si>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</si>
  <si>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</si>
  <si>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</si>
  <si>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</si>
  <si>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</si>
  <si>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</si>
  <si>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</si>
  <si>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</si>
  <si>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</si>
  <si>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</si>
  <si>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</si>
  <si>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</si>
  <si>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</si>
  <si>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</si>
  <si>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</si>
  <si>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</si>
  <si>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</si>
  <si>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</si>
  <si>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</si>
  <si>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</si>
  <si>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</si>
  <si>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</si>
  <si>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</si>
  <si>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</si>
  <si>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</si>
  <si>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</si>
  <si>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</si>
  <si>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</si>
  <si>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</si>
  <si>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</si>
  <si>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</si>
  <si>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</si>
  <si>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</si>
  <si>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</si>
  <si>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</si>
  <si>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</si>
  <si>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</si>
  <si>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</si>
  <si>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</si>
  <si>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</si>
  <si>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</si>
  <si>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</si>
  <si>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</si>
  <si>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</si>
  <si>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</si>
  <si>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</si>
  <si>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</si>
  <si>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</si>
  <si>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</si>
  <si>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</si>
  <si>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</si>
  <si>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</si>
  <si>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</si>
  <si>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</si>
  <si>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</si>
  <si>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</si>
  <si>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</si>
  <si>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</si>
  <si>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</si>
  <si>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</si>
  <si>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</si>
  <si>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</si>
  <si>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</si>
  <si>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</si>
  <si>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</si>
  <si>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</si>
  <si>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</si>
  <si>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</si>
  <si>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</si>
  <si>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</si>
  <si>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</si>
  <si>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</si>
  <si>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</si>
  <si>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</si>
  <si>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</si>
  <si>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</si>
  <si>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</si>
  <si>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</si>
  <si>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</si>
  <si>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</si>
  <si>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</si>
  <si>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</si>
  <si>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</si>
  <si>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</si>
  <si>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</si>
  <si>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</si>
  <si>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</si>
  <si>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</si>
  <si>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</si>
  <si>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</si>
  <si>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</si>
  <si>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</si>
  <si>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</si>
  <si>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</si>
  <si>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</si>
  <si>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</si>
  <si>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</si>
  <si>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</si>
  <si>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</si>
  <si>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</si>
  <si>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</si>
  <si>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</si>
  <si>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</si>
  <si>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</si>
  <si>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</si>
  <si>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</si>
  <si>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</si>
  <si>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</si>
  <si>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</si>
  <si>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</si>
  <si>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</si>
  <si>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</si>
  <si>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</si>
  <si>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</si>
  <si>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</si>
  <si>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</si>
  <si>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</si>
  <si>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</si>
  <si>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</si>
  <si>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</si>
  <si>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</si>
  <si>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</si>
  <si>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</si>
  <si>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</si>
  <si>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</si>
  <si>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</si>
  <si>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</si>
  <si>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</si>
  <si>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</si>
  <si>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</si>
  <si>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</si>
  <si>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</si>
  <si>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</si>
  <si>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</si>
  <si>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</si>
  <si>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</si>
  <si>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</si>
  <si>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</si>
  <si>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</si>
  <si>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</si>
  <si>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</si>
  <si>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</si>
  <si>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</si>
  <si>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</si>
  <si>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</si>
  <si>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</si>
  <si>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</si>
  <si>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</si>
  <si>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</si>
  <si>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</si>
  <si>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</si>
  <si>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</si>
  <si>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</si>
  <si>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</si>
  <si>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</si>
  <si>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</si>
  <si>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</si>
  <si>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</si>
  <si>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</si>
  <si>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</si>
  <si>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</si>
  <si>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</si>
  <si>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</si>
  <si>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</si>
  <si>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</si>
  <si>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</si>
  <si>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</si>
  <si>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</si>
  <si>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</si>
  <si>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</si>
  <si>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</si>
  <si>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</si>
  <si>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</si>
  <si>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</si>
  <si>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</si>
  <si>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</si>
  <si>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</si>
  <si>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</si>
  <si>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</si>
  <si>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</si>
  <si>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</si>
  <si>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</si>
  <si>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</si>
  <si>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</si>
  <si>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</si>
  <si>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</si>
  <si>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</si>
  <si>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</si>
  <si>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</si>
  <si>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</si>
  <si>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</si>
  <si>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</si>
  <si>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</si>
  <si>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</si>
  <si>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</si>
  <si>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</si>
  <si>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</si>
  <si>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</si>
  <si>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</si>
  <si>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</si>
  <si>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</si>
  <si>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</si>
  <si>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</si>
  <si>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</si>
  <si>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</si>
  <si>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</si>
  <si>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</si>
  <si>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</si>
  <si>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</si>
  <si>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</si>
  <si>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</si>
  <si>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</si>
  <si>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</si>
  <si>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</si>
  <si>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</si>
  <si>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</si>
  <si>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</si>
  <si>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</si>
  <si>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</si>
  <si>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</si>
  <si>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</si>
  <si>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</si>
  <si>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</si>
  <si>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</si>
  <si>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</si>
  <si>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</si>
  <si>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</si>
  <si>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</si>
  <si>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</si>
  <si>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</si>
  <si>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</si>
  <si>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</si>
  <si>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</si>
  <si>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</si>
  <si>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</si>
  <si>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</si>
  <si>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</si>
  <si>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</si>
  <si>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</si>
  <si>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</si>
  <si>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</si>
  <si>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</si>
  <si>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</si>
  <si>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</si>
  <si>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</si>
  <si>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</si>
  <si>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</si>
  <si>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</si>
  <si>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</si>
  <si>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</si>
  <si>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</si>
  <si>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</si>
  <si>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</si>
  <si>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</si>
  <si>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</si>
  <si>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</si>
  <si>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</si>
  <si>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</si>
  <si>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</si>
  <si>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</si>
  <si>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</si>
  <si>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</si>
  <si>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</si>
  <si>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</si>
  <si>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</si>
  <si>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</si>
  <si>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</si>
  <si>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</si>
  <si>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</si>
  <si>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</si>
  <si>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</si>
  <si>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</si>
  <si>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</si>
  <si>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</si>
  <si>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</si>
  <si>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</si>
  <si>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</si>
  <si>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</si>
  <si>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</si>
  <si>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</si>
  <si>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</si>
  <si>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</si>
  <si>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</si>
  <si>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</si>
  <si>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</si>
  <si>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</si>
  <si>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</si>
  <si>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</si>
  <si>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</si>
  <si>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</si>
  <si>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</si>
  <si>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</si>
  <si>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</si>
  <si>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</si>
  <si>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</si>
  <si>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</si>
  <si>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</si>
  <si>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</si>
  <si>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</si>
  <si>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</si>
  <si>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</si>
  <si>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</si>
  <si>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</si>
  <si>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</si>
  <si>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</si>
  <si>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</si>
  <si>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</si>
  <si>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</si>
  <si>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</si>
  <si>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</si>
  <si>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</si>
  <si>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</si>
  <si>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</si>
  <si>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</si>
  <si>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</si>
  <si>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</si>
  <si>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</si>
  <si>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</si>
  <si>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</si>
  <si>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</si>
  <si>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</si>
  <si>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</si>
  <si>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</si>
  <si>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</si>
  <si>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</si>
  <si>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</si>
  <si>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</si>
  <si>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</si>
  <si>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</si>
  <si>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</si>
  <si>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</si>
  <si>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</si>
  <si>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</si>
  <si>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</si>
  <si>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</si>
  <si>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</si>
  <si>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</si>
  <si>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</si>
  <si>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</si>
  <si>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</si>
  <si>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</si>
  <si>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</si>
  <si>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</si>
  <si>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</si>
  <si>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</si>
  <si>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</si>
  <si>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</si>
  <si>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</si>
  <si>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</si>
  <si>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</si>
  <si>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</si>
  <si>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</si>
  <si>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</si>
  <si>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</si>
  <si>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</si>
  <si>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</si>
  <si>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</si>
  <si>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</si>
  <si>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</si>
  <si>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</si>
  <si>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</si>
  <si>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</si>
  <si>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</si>
  <si>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</si>
  <si>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</si>
  <si>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</si>
  <si>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</si>
  <si>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</si>
  <si>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</si>
  <si>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</si>
  <si>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</si>
  <si>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</si>
  <si>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</si>
  <si>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</si>
  <si>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</si>
  <si>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</si>
  <si>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</si>
  <si>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</si>
  <si>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</si>
  <si>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</si>
  <si>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</si>
  <si>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</si>
  <si>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</si>
  <si>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</si>
  <si>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</si>
  <si>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</si>
  <si>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</si>
  <si>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</si>
  <si>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</si>
  <si>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</si>
  <si>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</si>
  <si>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</si>
  <si>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</si>
  <si>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</si>
  <si>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</si>
  <si>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</si>
  <si>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</si>
  <si>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</si>
  <si>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</si>
  <si>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</si>
  <si>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</si>
  <si>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</si>
  <si>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</si>
  <si>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</si>
  <si>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</si>
  <si>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</si>
  <si>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</si>
  <si>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</si>
  <si>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</si>
  <si>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</si>
  <si>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</si>
  <si>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</si>
  <si>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</si>
  <si>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</si>
  <si>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</si>
  <si>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</si>
  <si>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</si>
  <si>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</si>
  <si>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</si>
  <si>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</si>
  <si>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</si>
  <si>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</si>
  <si>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</si>
  <si>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</si>
  <si>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</si>
  <si>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</si>
  <si>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</si>
  <si>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</si>
  <si>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</si>
  <si>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</si>
  <si>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</si>
  <si>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</si>
  <si>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</si>
  <si>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</si>
  <si>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</si>
  <si>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</si>
  <si>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</si>
  <si>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</si>
  <si>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</si>
  <si>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</si>
  <si>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</si>
  <si>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</si>
  <si>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</si>
  <si>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</si>
  <si>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</si>
  <si>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</si>
  <si>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</si>
  <si>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</si>
  <si>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</si>
  <si>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</si>
  <si>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</si>
  <si>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</si>
  <si>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</si>
  <si>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</si>
  <si>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</si>
  <si>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</si>
  <si>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</si>
  <si>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</si>
  <si>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</si>
  <si>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</si>
  <si>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</si>
  <si>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</si>
  <si>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</si>
  <si>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</si>
  <si>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</si>
  <si>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</si>
  <si>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</si>
  <si>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</si>
  <si>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</si>
  <si>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</si>
  <si>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</si>
  <si>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</si>
  <si>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</si>
  <si>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</si>
  <si>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</si>
  <si>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</si>
  <si>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</si>
  <si>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</si>
  <si>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</si>
  <si>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</si>
  <si>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</si>
  <si>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</si>
  <si>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</si>
  <si>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</si>
  <si>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</si>
  <si>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</si>
  <si>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</si>
  <si>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</si>
  <si>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</si>
  <si>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</si>
  <si>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</si>
  <si>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</si>
  <si>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</si>
  <si>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</si>
  <si>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</si>
  <si>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</si>
  <si>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</si>
  <si>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</si>
  <si>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</si>
  <si>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</si>
  <si>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</si>
  <si>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</si>
  <si>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</si>
  <si>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</si>
  <si>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</si>
  <si>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</si>
  <si>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</si>
  <si>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</si>
  <si>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</si>
  <si>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</si>
  <si>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</si>
  <si>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</si>
  <si>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</si>
  <si>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</si>
  <si>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</si>
  <si>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</si>
  <si>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</si>
  <si>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</si>
  <si>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</si>
  <si>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</si>
  <si>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</si>
  <si>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</si>
  <si>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</si>
  <si>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</si>
  <si>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</si>
  <si>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</si>
  <si>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</si>
  <si>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</si>
  <si>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</si>
  <si>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</si>
  <si>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</si>
  <si>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</si>
  <si>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</si>
  <si>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</si>
  <si>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</si>
  <si>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</si>
  <si>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</si>
  <si>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</si>
  <si>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</si>
  <si>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</si>
  <si>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</si>
  <si>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</si>
  <si>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</si>
  <si>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</si>
  <si>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</si>
  <si>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</si>
  <si>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</si>
  <si>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</si>
  <si>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</si>
  <si>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</si>
  <si>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</si>
  <si>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</si>
  <si>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</si>
  <si>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</si>
  <si>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</si>
  <si>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</si>
  <si>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</si>
  <si>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</si>
  <si>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</si>
  <si>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</si>
  <si>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</si>
  <si>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</si>
  <si>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</si>
  <si>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</si>
  <si>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</si>
  <si>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</si>
  <si>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</si>
  <si>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</si>
  <si>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</si>
  <si>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</si>
  <si>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</si>
  <si>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</si>
  <si>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</si>
  <si>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</si>
  <si>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</si>
  <si>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</si>
  <si>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</si>
  <si>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</si>
  <si>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</si>
  <si>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</si>
  <si>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</si>
  <si>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</si>
  <si>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</si>
  <si>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</si>
  <si>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</si>
  <si>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</si>
  <si>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</si>
  <si>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</si>
  <si>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</si>
  <si>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</si>
  <si>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</si>
  <si>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</si>
  <si>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</si>
  <si>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</si>
  <si>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</si>
  <si>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</si>
  <si>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</si>
  <si>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</si>
  <si>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</si>
  <si>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</si>
  <si>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</si>
  <si>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</si>
  <si>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</si>
  <si>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</si>
  <si>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</si>
  <si>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</si>
  <si>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</si>
  <si>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</si>
  <si>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</si>
  <si>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</si>
  <si>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</si>
  <si>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</si>
  <si>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</si>
  <si>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</si>
  <si>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</si>
  <si>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</si>
  <si>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</si>
  <si>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</si>
  <si>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</si>
  <si>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</si>
  <si>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</si>
  <si>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</si>
  <si>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</si>
  <si>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</si>
  <si>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</si>
  <si>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</si>
  <si>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</si>
  <si>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</si>
  <si>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</si>
  <si>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</si>
  <si>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</si>
  <si>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</si>
  <si>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</si>
  <si>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</si>
  <si>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</si>
  <si>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</si>
  <si>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</si>
  <si>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</si>
  <si>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</si>
  <si>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</si>
  <si>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</si>
  <si>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</si>
  <si>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</si>
  <si>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</si>
  <si>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</si>
  <si>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</si>
  <si>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</si>
  <si>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</si>
  <si>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</si>
  <si>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</si>
  <si>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</si>
  <si>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</si>
  <si>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</si>
  <si>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</si>
  <si>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</si>
  <si>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</si>
  <si>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</si>
  <si>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</si>
  <si>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</si>
  <si>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</si>
  <si>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</si>
  <si>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</si>
  <si>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</si>
  <si>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</si>
  <si>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</si>
  <si>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</si>
  <si>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</si>
  <si>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</si>
  <si>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</si>
  <si>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</si>
  <si>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</si>
  <si>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</si>
  <si>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</si>
  <si>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</si>
  <si>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</si>
  <si>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</si>
  <si>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</si>
  <si>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</si>
  <si>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</si>
  <si>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</si>
  <si>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</si>
  <si>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</si>
  <si>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</si>
  <si>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</si>
  <si>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</si>
  <si>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</si>
  <si>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</si>
  <si>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</si>
  <si>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</si>
  <si>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</si>
  <si>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</si>
  <si>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</si>
  <si>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</si>
  <si>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</si>
  <si>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</si>
  <si>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</si>
  <si>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</si>
  <si>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</si>
  <si>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</si>
  <si>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</si>
  <si>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</si>
  <si>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</si>
  <si>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</si>
  <si>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</si>
  <si>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</si>
  <si>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</si>
  <si>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</si>
  <si>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</si>
  <si>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</si>
  <si>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</si>
  <si>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</si>
  <si>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</si>
  <si>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</si>
  <si>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</si>
  <si>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</si>
  <si>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</si>
  <si>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</si>
  <si>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</si>
  <si>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</si>
  <si>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</si>
  <si>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</si>
  <si>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</si>
  <si>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</si>
  <si>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</si>
  <si>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</si>
  <si>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</si>
  <si>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</si>
  <si>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</si>
  <si>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</si>
  <si>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</si>
  <si>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</si>
  <si>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</si>
  <si>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</si>
  <si>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</si>
  <si>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</si>
  <si>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</si>
  <si>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</si>
  <si>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</si>
  <si>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</si>
  <si>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</si>
  <si>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</si>
  <si>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</si>
  <si>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</si>
  <si>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</si>
  <si>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</si>
  <si>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</si>
  <si>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</si>
  <si>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</si>
  <si>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</si>
  <si>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</si>
  <si>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</si>
  <si>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</si>
  <si>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</si>
  <si>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</si>
  <si>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</si>
  <si>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</si>
  <si>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</si>
  <si>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</si>
  <si>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</si>
  <si>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</si>
  <si>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</si>
  <si>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</si>
  <si>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</si>
  <si>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</si>
  <si>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</si>
  <si>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</si>
  <si>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</si>
  <si>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</si>
  <si>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</si>
  <si>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</si>
  <si>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</si>
  <si>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</si>
  <si>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</si>
  <si>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</si>
  <si>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</si>
  <si>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</si>
  <si>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</si>
  <si>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</si>
  <si>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</si>
  <si>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</si>
  <si>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</si>
  <si>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</si>
  <si>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</si>
  <si>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</si>
  <si>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</si>
  <si>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</si>
  <si>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</si>
  <si>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</si>
  <si>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</si>
  <si>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</si>
  <si>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</si>
  <si>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</si>
  <si>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</si>
  <si>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</si>
  <si>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</si>
  <si>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</si>
  <si>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</si>
  <si>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</si>
  <si>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</si>
  <si>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</si>
  <si>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</si>
  <si>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</si>
  <si>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</si>
  <si>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</si>
  <si>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</si>
  <si>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</si>
  <si>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</si>
  <si>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</si>
  <si>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</si>
  <si>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</si>
  <si>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</si>
  <si>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</si>
  <si>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</si>
  <si>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</si>
  <si>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</si>
  <si>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</si>
  <si>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</si>
  <si>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</si>
  <si>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</si>
  <si>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</si>
  <si>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</si>
  <si>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</si>
  <si>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</si>
  <si>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</si>
  <si>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</si>
  <si>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</si>
  <si>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</si>
  <si>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</si>
  <si>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</si>
  <si>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</si>
  <si>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</si>
  <si>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</si>
  <si>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</si>
  <si>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</si>
  <si>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</si>
  <si>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</si>
  <si>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</si>
  <si>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</si>
  <si>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</si>
  <si>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</si>
  <si>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</si>
  <si>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</si>
  <si>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</si>
  <si>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</si>
  <si>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</si>
  <si>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</si>
  <si>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</si>
  <si>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</si>
  <si>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</si>
  <si>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</si>
  <si>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</si>
  <si>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</si>
  <si>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</si>
  <si>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</si>
  <si>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</si>
  <si>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</si>
  <si>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</si>
  <si>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</si>
  <si>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</si>
  <si>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</si>
  <si>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</si>
  <si>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</si>
  <si>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</si>
  <si>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</si>
  <si>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</si>
  <si>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</si>
  <si>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</si>
  <si>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</si>
  <si>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</si>
  <si>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</si>
  <si>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</si>
  <si>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</si>
  <si>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</si>
  <si>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</si>
  <si>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</si>
  <si>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</si>
  <si>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</si>
  <si>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</si>
  <si>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</si>
  <si>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</si>
  <si>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</si>
  <si>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</si>
  <si>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</si>
  <si>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</si>
  <si>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</si>
  <si>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</si>
  <si>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</si>
  <si>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</si>
  <si>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</si>
  <si>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</si>
  <si>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</si>
  <si>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</si>
  <si>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</si>
  <si>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</si>
  <si>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</si>
  <si>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</si>
  <si>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</si>
  <si>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</si>
  <si>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</si>
  <si>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</si>
  <si>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</si>
  <si>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</si>
  <si>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</si>
  <si>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</si>
  <si>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</si>
  <si>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</si>
  <si>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</si>
  <si>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</si>
  <si>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</si>
  <si>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</si>
  <si>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</si>
  <si>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</si>
  <si>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</si>
  <si>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</si>
  <si>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</si>
  <si>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</si>
  <si>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</si>
  <si>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</si>
  <si>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</si>
  <si>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</si>
  <si>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</si>
  <si>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</si>
  <si>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</si>
  <si>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</si>
  <si>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</si>
  <si>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</si>
  <si>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</si>
  <si>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</si>
  <si>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</si>
  <si>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</si>
  <si>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</si>
  <si>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</si>
  <si>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</si>
  <si>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</si>
  <si>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</si>
  <si>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</si>
  <si>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</si>
  <si>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</si>
  <si>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</si>
  <si>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</si>
  <si>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</si>
  <si>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</si>
  <si>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</si>
  <si>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</si>
  <si>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</si>
  <si>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</si>
  <si>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</si>
  <si>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</si>
  <si>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</si>
  <si>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</si>
  <si>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</si>
  <si>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</si>
  <si>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</si>
  <si>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</si>
  <si>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</si>
  <si>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</si>
  <si>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</si>
  <si>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</si>
  <si>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</si>
  <si>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</si>
  <si>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</si>
  <si>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</si>
  <si>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</si>
  <si>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</si>
  <si>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</si>
  <si>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</si>
  <si>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</si>
  <si>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</si>
  <si>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</si>
  <si>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</si>
  <si>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</si>
  <si>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</si>
  <si>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</si>
  <si>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</si>
  <si>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</si>
  <si>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</si>
  <si>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</si>
  <si>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</si>
  <si>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</si>
  <si>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</si>
  <si>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</si>
  <si>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</si>
  <si>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</si>
  <si>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</si>
  <si>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</si>
  <si>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</si>
  <si>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</si>
  <si>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</si>
  <si>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</si>
  <si>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</si>
  <si>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</si>
  <si>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</si>
  <si>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</si>
  <si>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</si>
  <si>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</si>
  <si>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</si>
  <si>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</si>
  <si>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</si>
  <si>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</si>
  <si>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</si>
  <si>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</si>
  <si>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</si>
  <si>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</si>
  <si>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</si>
  <si>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</si>
  <si>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</si>
  <si>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</si>
  <si>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</si>
  <si>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</si>
  <si>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</si>
  <si>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</si>
  <si>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</si>
  <si>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</si>
  <si>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</si>
  <si>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</si>
  <si>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</si>
  <si>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</si>
  <si>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</si>
  <si>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</si>
  <si>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</si>
  <si>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</si>
  <si>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</si>
  <si>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</si>
  <si>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</si>
  <si>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</si>
  <si>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</si>
  <si>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</si>
  <si>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</si>
  <si>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</si>
  <si>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</si>
  <si>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</si>
  <si>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</si>
  <si>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</si>
  <si>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</si>
  <si>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</si>
  <si>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</si>
  <si>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</si>
  <si>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</si>
  <si>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</si>
  <si>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</si>
  <si>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</si>
  <si>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</si>
  <si>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</si>
  <si>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</si>
  <si>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</si>
  <si>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</si>
  <si>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</si>
  <si>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</si>
  <si>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</si>
  <si>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</si>
  <si>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</si>
  <si>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</si>
  <si>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</si>
  <si>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</si>
  <si>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</si>
  <si>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</si>
  <si>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</si>
  <si>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</si>
  <si>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</si>
  <si>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</si>
  <si>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</si>
  <si>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</si>
  <si>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</si>
  <si>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</si>
  <si>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</si>
  <si>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</si>
  <si>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</si>
  <si>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</si>
  <si>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</si>
  <si>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</si>
  <si>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</si>
  <si>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</si>
  <si>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</si>
  <si>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</si>
  <si>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</si>
  <si>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</si>
  <si>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</si>
  <si>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</si>
  <si>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</si>
  <si>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</si>
  <si>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</si>
  <si>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</si>
  <si>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</si>
  <si>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</si>
  <si>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</si>
  <si>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</si>
  <si>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</si>
  <si>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</si>
  <si>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</si>
  <si>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</si>
  <si>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</si>
  <si>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</si>
  <si>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</si>
  <si>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</si>
  <si>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</si>
  <si>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</si>
  <si>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</si>
  <si>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</si>
  <si>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</si>
  <si>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</si>
  <si>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</si>
  <si>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</si>
  <si>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</si>
  <si>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</si>
  <si>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</si>
  <si>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</si>
  <si>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</si>
  <si>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</si>
  <si>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</si>
  <si>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</si>
  <si>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</si>
  <si>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</si>
  <si>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</si>
  <si>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</si>
  <si>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</si>
  <si>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</si>
  <si>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</si>
  <si>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</si>
  <si>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</si>
  <si>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</si>
  <si>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</si>
  <si>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</si>
  <si>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</si>
  <si>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</si>
  <si>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</si>
  <si>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</si>
  <si>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</si>
  <si>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</si>
  <si>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</si>
  <si>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</si>
  <si>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</si>
  <si>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</si>
  <si>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</si>
  <si>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</si>
  <si>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</si>
  <si>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</si>
  <si>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</si>
  <si>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</si>
  <si>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</si>
  <si>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</si>
  <si>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</si>
  <si>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</si>
  <si>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</si>
  <si>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</si>
  <si>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</si>
  <si>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</si>
  <si>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</si>
  <si>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</si>
  <si>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</si>
  <si>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</si>
  <si>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</si>
  <si>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</si>
  <si>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</si>
  <si>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</si>
  <si>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</si>
  <si>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</si>
  <si>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</si>
  <si>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</si>
  <si>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</si>
  <si>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</si>
  <si>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</si>
  <si>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</si>
  <si>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</si>
  <si>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</si>
  <si>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</si>
  <si>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</si>
  <si>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</si>
  <si>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</si>
  <si>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</si>
  <si>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</si>
  <si>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</si>
  <si>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</si>
  <si>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</si>
  <si>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</si>
  <si>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</si>
  <si>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</si>
  <si>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</si>
  <si>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</si>
  <si>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</si>
  <si>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</si>
  <si>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</si>
  <si>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</si>
  <si>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</si>
  <si>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</si>
  <si>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</si>
  <si>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</si>
  <si>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</si>
  <si>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</si>
  <si>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</si>
  <si>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</si>
  <si>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</si>
  <si>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</si>
  <si>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</si>
  <si>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</si>
  <si>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</si>
  <si>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</si>
  <si>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</si>
  <si>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</si>
  <si>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</si>
  <si>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</si>
  <si>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</si>
  <si>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</si>
  <si>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</si>
  <si>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</si>
  <si>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</si>
  <si>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</si>
  <si>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</si>
  <si>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</si>
  <si>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</si>
  <si>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</si>
  <si>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</si>
  <si>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</si>
  <si>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</si>
  <si>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</si>
  <si>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</si>
  <si>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</si>
  <si>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</si>
  <si>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</si>
  <si>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</si>
  <si>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</si>
  <si>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</si>
  <si>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</si>
  <si>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</si>
  <si>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</si>
  <si>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</si>
  <si>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</si>
  <si>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</si>
  <si>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</si>
  <si>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</si>
  <si>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</si>
  <si>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</si>
  <si>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</si>
  <si>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</si>
  <si>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</si>
  <si>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</si>
  <si>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</si>
  <si>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</si>
  <si>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</si>
  <si>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</si>
  <si>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</si>
  <si>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</si>
  <si>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</si>
  <si>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</si>
  <si>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</si>
  <si>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</si>
  <si>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</si>
  <si>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</si>
  <si>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</si>
  <si>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</si>
  <si>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</si>
  <si>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</si>
  <si>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</si>
  <si>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</si>
  <si>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</si>
  <si>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</si>
  <si>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</si>
  <si>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</si>
  <si>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</si>
  <si>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</si>
  <si>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</si>
  <si>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</si>
  <si>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</si>
  <si>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</si>
  <si>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</si>
  <si>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</si>
  <si>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</si>
  <si>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</si>
  <si>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</si>
  <si>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</si>
  <si>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</si>
  <si>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</si>
  <si>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</si>
  <si>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</si>
  <si>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</si>
  <si>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</si>
  <si>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</si>
  <si>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</si>
  <si>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</si>
  <si>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</si>
  <si>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</si>
  <si>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</si>
  <si>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</si>
  <si>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</si>
  <si>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</si>
  <si>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</si>
  <si>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</si>
  <si>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</si>
  <si>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</si>
  <si>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</si>
  <si>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</si>
  <si>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</si>
  <si>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</si>
  <si>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</si>
  <si>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</si>
  <si>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</si>
  <si>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</si>
  <si>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</si>
  <si>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</si>
  <si>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</si>
  <si>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</si>
  <si>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</si>
  <si>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</si>
  <si>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</si>
  <si>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</si>
  <si>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</si>
  <si>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</si>
  <si>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</si>
  <si>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</si>
  <si>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</si>
  <si>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</si>
  <si>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</si>
  <si>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</si>
  <si>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</si>
  <si>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</si>
  <si>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</si>
  <si>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</si>
  <si>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</si>
  <si>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</si>
  <si>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</si>
  <si>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</si>
  <si>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</si>
  <si>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</si>
  <si>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</si>
  <si>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</si>
  <si>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</si>
  <si>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</si>
  <si>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</si>
  <si>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</si>
  <si>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</si>
  <si>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</si>
  <si>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</si>
  <si>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</si>
  <si>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</si>
  <si>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</si>
  <si>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</si>
  <si>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</si>
  <si>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</si>
  <si>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</si>
  <si>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</si>
  <si>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</si>
  <si>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</si>
  <si>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</si>
  <si>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</si>
  <si>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</si>
  <si>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</si>
  <si>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</si>
  <si>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</si>
  <si>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</si>
  <si>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</si>
  <si>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</si>
  <si>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</si>
  <si>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</si>
  <si>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</si>
  <si>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</si>
  <si>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</si>
  <si>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</si>
  <si>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</si>
  <si>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</si>
  <si>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</si>
  <si>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</si>
  <si>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</si>
  <si>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</si>
  <si>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</si>
  <si>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</si>
  <si>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</si>
  <si>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</si>
  <si>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</si>
  <si>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</si>
  <si>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</si>
  <si>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</si>
  <si>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</si>
  <si>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</si>
  <si>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</si>
  <si>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</si>
  <si>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</si>
  <si>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</si>
  <si>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</si>
  <si>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</si>
  <si>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</si>
  <si>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</si>
  <si>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</si>
  <si>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</si>
  <si>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</si>
  <si>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</si>
  <si>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</si>
  <si>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</si>
  <si>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</si>
  <si>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</si>
  <si>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</si>
  <si>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</si>
  <si>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</si>
  <si>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</si>
  <si>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</si>
  <si>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</si>
  <si>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</si>
  <si>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</si>
  <si>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</si>
  <si>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</si>
  <si>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</si>
  <si>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</si>
  <si>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</si>
  <si>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</si>
  <si>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</si>
  <si>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</si>
  <si>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</si>
  <si>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</si>
  <si>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</si>
  <si>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</si>
  <si>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</si>
  <si>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</si>
  <si>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</si>
  <si>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</si>
  <si>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</si>
  <si>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</si>
  <si>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</si>
  <si>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</si>
  <si>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</si>
  <si>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</si>
  <si>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</si>
  <si>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</si>
  <si>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</si>
  <si>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</si>
  <si>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</si>
  <si>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</si>
  <si>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</si>
  <si>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</si>
  <si>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</si>
  <si>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</si>
  <si>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</si>
  <si>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</si>
  <si>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</si>
  <si>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</si>
  <si>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</si>
  <si>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</si>
  <si>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</si>
  <si>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</si>
  <si>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</si>
  <si>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</si>
  <si>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</si>
  <si>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</si>
  <si>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</si>
  <si>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</si>
  <si>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</si>
  <si>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</si>
  <si>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</si>
  <si>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</si>
  <si>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</si>
  <si>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</si>
  <si>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</si>
  <si>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</si>
  <si>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</si>
  <si>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</si>
  <si>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</si>
  <si>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</si>
  <si>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</si>
  <si>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</si>
  <si>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</si>
  <si>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</si>
  <si>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</si>
  <si>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</si>
  <si>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</si>
  <si>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</si>
  <si>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</si>
  <si>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</si>
  <si>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</si>
  <si>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</si>
  <si>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</si>
  <si>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</si>
  <si>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</si>
  <si>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</si>
  <si>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</si>
  <si>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</si>
  <si>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</si>
  <si>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</si>
  <si>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</si>
  <si>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</si>
  <si>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</si>
  <si>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</si>
  <si>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</si>
  <si>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</si>
  <si>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</si>
  <si>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</si>
  <si>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</si>
  <si>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</si>
  <si>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</si>
  <si>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</si>
  <si>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</si>
  <si>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</si>
  <si>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</si>
  <si>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</si>
  <si>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</si>
  <si>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</si>
  <si>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</si>
  <si>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</si>
  <si>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</si>
  <si>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</si>
  <si>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</si>
  <si>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</si>
  <si>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</si>
  <si>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</si>
  <si>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</si>
  <si>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</si>
  <si>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</si>
  <si>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</si>
  <si>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</si>
  <si>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</si>
  <si>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</si>
  <si>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</si>
  <si>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</si>
  <si>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</si>
  <si>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</si>
  <si>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</si>
  <si>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</si>
  <si>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</si>
  <si>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</si>
  <si>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</si>
  <si>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</si>
  <si>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</si>
  <si>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</si>
  <si>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</si>
  <si>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</si>
  <si>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</si>
  <si>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</si>
  <si>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</si>
  <si>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</si>
  <si>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</si>
  <si>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</si>
  <si>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</si>
  <si>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</si>
  <si>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</si>
  <si>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</si>
  <si>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</si>
  <si>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</si>
  <si>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</si>
  <si>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</si>
  <si>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</si>
  <si>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</si>
  <si>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</si>
  <si>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</si>
  <si>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</si>
  <si>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</si>
  <si>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</si>
  <si>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</si>
  <si>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</si>
  <si>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</si>
  <si>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</si>
  <si>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</si>
  <si>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</si>
  <si>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</si>
  <si>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</si>
  <si>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</si>
  <si>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</si>
  <si>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</si>
  <si>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</si>
  <si>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</si>
  <si>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</si>
  <si>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</si>
  <si>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</si>
  <si>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</si>
  <si>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</si>
  <si>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</si>
  <si>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</si>
  <si>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</si>
  <si>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</si>
  <si>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</si>
  <si>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</si>
  <si>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</si>
  <si>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</si>
  <si>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</si>
  <si>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</si>
  <si>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</si>
  <si>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</si>
  <si>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</si>
  <si>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</si>
  <si>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</si>
  <si>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</si>
  <si>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</si>
  <si>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</si>
  <si>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</si>
  <si>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</si>
  <si>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</si>
  <si>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</si>
  <si>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</si>
  <si>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</si>
  <si>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</si>
  <si>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</si>
  <si>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</si>
  <si>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</si>
  <si>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</si>
  <si>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</si>
  <si>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</si>
  <si>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</si>
  <si>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</si>
  <si>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</si>
  <si>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</si>
  <si>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</si>
  <si>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</si>
  <si>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</si>
  <si>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</si>
  <si>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</si>
  <si>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</si>
  <si>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</si>
  <si>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</si>
  <si>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</si>
  <si>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</si>
  <si>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</si>
  <si>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</si>
  <si>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</si>
  <si>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</si>
  <si>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</si>
  <si>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</si>
  <si>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</si>
  <si>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</si>
  <si>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</si>
  <si>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</si>
  <si>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</si>
  <si>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</si>
  <si>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</si>
  <si>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</si>
  <si>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</si>
  <si>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</si>
  <si>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</si>
  <si>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</si>
  <si>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</si>
  <si>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</si>
  <si>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</si>
  <si>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</si>
  <si>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</si>
  <si>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</si>
  <si>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</si>
  <si>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</si>
  <si>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</si>
  <si>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</si>
  <si>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</si>
  <si>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</si>
  <si>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</si>
  <si>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</si>
  <si>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</si>
  <si>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</si>
  <si>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</si>
  <si>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</si>
  <si>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</si>
  <si>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</si>
  <si>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</si>
  <si>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</si>
  <si>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</si>
  <si>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</si>
  <si>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</si>
  <si>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</si>
  <si>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</si>
  <si>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</si>
  <si>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</si>
  <si>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</si>
  <si>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</si>
  <si>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</si>
  <si>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</si>
  <si>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</si>
  <si>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</si>
  <si>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</si>
  <si>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</si>
  <si>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</si>
  <si>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</si>
  <si>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</si>
  <si>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</si>
  <si>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</si>
  <si>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</si>
  <si>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</si>
  <si>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</si>
  <si>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</si>
  <si>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</si>
  <si>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</si>
  <si>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</si>
  <si>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</si>
  <si>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</si>
  <si>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</si>
  <si>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</si>
  <si>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</si>
  <si>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</si>
  <si>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</si>
  <si>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</si>
  <si>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</si>
  <si>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</si>
  <si>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</si>
  <si>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</si>
  <si>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</si>
  <si>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</si>
  <si>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</si>
  <si>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</si>
  <si>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</si>
  <si>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</si>
  <si>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</si>
  <si>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</si>
  <si>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</si>
  <si>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</si>
  <si>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</si>
  <si>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</si>
  <si>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</si>
  <si>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</si>
  <si>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</si>
  <si>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</si>
  <si>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</si>
  <si>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</si>
  <si>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</si>
  <si>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</si>
  <si>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</si>
  <si>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</si>
  <si>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</si>
  <si>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</si>
  <si>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</si>
  <si>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</si>
  <si>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</si>
  <si>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</si>
  <si>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</si>
  <si>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</si>
  <si>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</si>
  <si>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</si>
  <si>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</si>
  <si>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</si>
  <si>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</si>
  <si>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</si>
  <si>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</si>
  <si>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</si>
  <si>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</si>
  <si>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</si>
  <si>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</si>
  <si>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</si>
  <si>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</si>
  <si>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</si>
  <si>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</si>
  <si>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</si>
  <si>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</si>
  <si>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</si>
  <si>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</si>
  <si>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</si>
  <si>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</si>
  <si>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</si>
  <si>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</si>
  <si>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</si>
  <si>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</si>
  <si>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</si>
  <si>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</si>
  <si>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</si>
  <si>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</si>
  <si>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</si>
  <si>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</si>
  <si>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</si>
  <si>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</si>
  <si>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</si>
  <si>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</si>
  <si>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</si>
  <si>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</si>
  <si>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</si>
  <si>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</si>
  <si>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</si>
  <si>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</si>
  <si>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</si>
  <si>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</si>
  <si>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</si>
  <si>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</si>
  <si>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</si>
  <si>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</si>
  <si>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</si>
  <si>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</si>
  <si>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</si>
  <si>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</si>
  <si>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</si>
  <si>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</si>
  <si>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</si>
  <si>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</si>
  <si>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</si>
  <si>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</si>
  <si>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</si>
  <si>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</si>
  <si>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</si>
  <si>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</si>
  <si>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</si>
  <si>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</si>
  <si>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</si>
  <si>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</si>
  <si>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</si>
  <si>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</si>
  <si>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</si>
  <si>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</si>
  <si>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</si>
  <si>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</si>
  <si>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</si>
  <si>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</si>
  <si>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</si>
  <si>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</si>
  <si>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</si>
  <si>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</si>
  <si>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</si>
  <si>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</si>
  <si>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</si>
  <si>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</si>
  <si>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</si>
  <si>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</si>
  <si>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</si>
  <si>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</si>
  <si>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</si>
  <si>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</si>
  <si>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</si>
  <si>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</si>
  <si>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</si>
  <si>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</si>
  <si>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</si>
  <si>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</si>
  <si>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</si>
  <si>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</si>
  <si>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</si>
  <si>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</si>
  <si>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</si>
  <si>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</si>
  <si>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</si>
  <si>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</si>
  <si>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</si>
  <si>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</si>
  <si>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</si>
  <si>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</si>
  <si>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</si>
  <si>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</si>
  <si>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</si>
  <si>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</si>
  <si>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</si>
  <si>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</si>
  <si>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</si>
  <si>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</si>
  <si>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</si>
  <si>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</si>
  <si>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</si>
  <si>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</si>
  <si>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</si>
  <si>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</si>
  <si>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</si>
  <si>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</si>
  <si>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</si>
  <si>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</si>
  <si>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</si>
  <si>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</si>
  <si>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</si>
  <si>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</si>
  <si>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</si>
  <si>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</si>
  <si>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</si>
  <si>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</si>
  <si>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</si>
  <si>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</si>
  <si>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</si>
  <si>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</si>
  <si>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</si>
  <si>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</si>
  <si>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</si>
  <si>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</si>
  <si>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</si>
  <si>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</si>
  <si>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</si>
  <si>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</si>
  <si>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</si>
  <si>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</si>
  <si>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</si>
  <si>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</si>
  <si>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</si>
  <si>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</si>
  <si>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</si>
  <si>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</si>
  <si>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</si>
  <si>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</si>
  <si>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</si>
  <si>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</si>
  <si>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</si>
  <si>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</si>
  <si>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</si>
  <si>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</si>
  <si>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</si>
  <si>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</si>
  <si>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</si>
  <si>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</si>
  <si>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</si>
  <si>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</si>
  <si>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</si>
  <si>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</si>
  <si>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</si>
  <si>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</si>
  <si>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</si>
  <si>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</si>
  <si>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</si>
  <si>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</si>
  <si>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</si>
  <si>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</si>
  <si>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</si>
  <si>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</si>
  <si>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</si>
  <si>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</si>
  <si>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</si>
  <si>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</si>
  <si>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</si>
  <si>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</si>
  <si>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</si>
  <si>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</si>
  <si>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</si>
  <si>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</si>
  <si>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</si>
  <si>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</si>
  <si>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</si>
  <si>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</si>
  <si>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</si>
  <si>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</si>
  <si>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</si>
  <si>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</si>
  <si>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</si>
  <si>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</si>
  <si>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</si>
  <si>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</si>
  <si>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</si>
  <si>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</si>
  <si>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</si>
  <si>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</si>
  <si>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</si>
  <si>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</si>
  <si>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</si>
  <si>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</si>
  <si>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</si>
  <si>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</si>
  <si>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</si>
  <si>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</si>
  <si>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</si>
  <si>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</si>
  <si>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</si>
  <si>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</si>
  <si>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</si>
  <si>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</si>
  <si>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</si>
  <si>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</si>
  <si>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</si>
  <si>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</si>
  <si>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</si>
  <si>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</si>
  <si>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</si>
  <si>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</si>
  <si>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</si>
  <si>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</si>
  <si>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</si>
  <si>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</si>
  <si>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</si>
  <si>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</si>
  <si>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</si>
  <si>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</si>
  <si>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</si>
  <si>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</si>
  <si>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</si>
  <si>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</si>
  <si>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</si>
  <si>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</si>
  <si>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</si>
  <si>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</si>
  <si>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</si>
  <si>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</si>
  <si>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</si>
  <si>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</si>
  <si>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</si>
  <si>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</si>
  <si>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</si>
  <si>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</si>
  <si>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</si>
  <si>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</si>
  <si>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</si>
  <si>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</si>
  <si>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</si>
  <si>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</si>
  <si>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</si>
  <si>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</si>
  <si>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</si>
  <si>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</si>
  <si>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</si>
  <si>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</si>
  <si>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</si>
  <si>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</si>
  <si>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</si>
  <si>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</si>
  <si>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</si>
  <si>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</si>
  <si>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</si>
  <si>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</si>
  <si>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</si>
  <si>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</si>
  <si>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</si>
  <si>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</si>
  <si>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</si>
  <si>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</si>
  <si>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</si>
  <si>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</si>
  <si>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</si>
  <si>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</si>
  <si>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</si>
  <si>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</si>
  <si>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</si>
  <si>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</si>
  <si>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</si>
  <si>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</si>
  <si>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</si>
  <si>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</si>
  <si>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</si>
  <si>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</si>
  <si>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</si>
  <si>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</si>
  <si>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</si>
  <si>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</si>
  <si>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</si>
  <si>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</si>
  <si>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</si>
  <si>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</si>
  <si>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</si>
  <si>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</si>
  <si>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</si>
  <si>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</si>
  <si>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</si>
  <si>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</si>
  <si>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</si>
  <si>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</si>
  <si>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</si>
  <si>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</si>
  <si>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</si>
  <si>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</si>
  <si>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</si>
  <si>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</si>
  <si>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</si>
  <si>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</si>
  <si>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</si>
  <si>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</si>
  <si>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</si>
  <si>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</si>
  <si>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</si>
  <si>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</si>
  <si>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</si>
  <si>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</si>
  <si>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</si>
  <si>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</si>
  <si>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</si>
  <si>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</si>
  <si>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</si>
  <si>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</si>
  <si>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</si>
  <si>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</si>
  <si>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</si>
  <si>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</si>
  <si>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</si>
  <si>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</si>
  <si>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</si>
  <si>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</si>
  <si>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</si>
  <si>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</si>
  <si>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</si>
  <si>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</si>
  <si>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</si>
  <si>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</si>
  <si>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</si>
  <si>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</si>
  <si>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</si>
  <si>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</si>
  <si>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</si>
  <si>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</si>
  <si>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</si>
  <si>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</si>
  <si>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</si>
  <si>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</si>
  <si>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</si>
  <si>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</si>
  <si>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</si>
  <si>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</si>
  <si>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</si>
  <si>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</si>
  <si>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</si>
  <si>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</si>
  <si>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</si>
  <si>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</si>
  <si>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</si>
  <si>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</si>
  <si>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</si>
  <si>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</si>
  <si>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</si>
  <si>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</si>
  <si>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</si>
  <si>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</si>
  <si>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</si>
  <si>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</si>
  <si>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</si>
  <si>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</si>
  <si>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</si>
  <si>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</si>
  <si>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</si>
  <si>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</si>
  <si>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</si>
  <si>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</si>
  <si>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</si>
  <si>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</si>
  <si>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</si>
  <si>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</si>
  <si>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</si>
  <si>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</si>
  <si>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</si>
  <si>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</si>
  <si>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</si>
  <si>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</si>
  <si>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</si>
  <si>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</si>
  <si>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</si>
  <si>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</si>
  <si>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</si>
  <si>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</si>
  <si>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</si>
  <si>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</si>
  <si>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</si>
  <si>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</si>
  <si>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</si>
  <si>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</si>
  <si>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</si>
  <si>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</si>
  <si>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</si>
  <si>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</si>
  <si>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</si>
  <si>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</si>
  <si>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</si>
  <si>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</si>
  <si>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</si>
  <si>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</si>
  <si>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</si>
  <si>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</si>
  <si>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</si>
  <si>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</si>
  <si>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</si>
  <si>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</si>
  <si>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</si>
  <si>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</si>
  <si>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</si>
  <si>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</si>
  <si>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</si>
  <si>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</si>
  <si>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</si>
  <si>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</si>
  <si>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</si>
  <si>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</si>
  <si>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</si>
  <si>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</si>
  <si>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</si>
  <si>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</si>
  <si>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</si>
  <si>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</si>
  <si>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</si>
  <si>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</si>
  <si>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</si>
  <si>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</si>
  <si>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</si>
  <si>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</si>
  <si>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</si>
  <si>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</si>
  <si>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</si>
  <si>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</si>
  <si>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</si>
  <si>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</si>
  <si>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</si>
  <si>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</si>
  <si>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</si>
  <si>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</si>
  <si>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</si>
  <si>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</si>
  <si>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</si>
  <si>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</si>
  <si>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</si>
  <si>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</si>
  <si>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</si>
  <si>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</si>
  <si>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</si>
  <si>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</si>
  <si>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</si>
  <si>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</si>
  <si>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</si>
  <si>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</si>
  <si>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</si>
  <si>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</si>
  <si>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</si>
  <si>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</si>
  <si>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</si>
  <si>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</si>
  <si>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</si>
  <si>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</si>
  <si>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</si>
  <si>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</si>
  <si>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</si>
  <si>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</si>
  <si>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</si>
  <si>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</si>
  <si>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</si>
  <si>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</si>
  <si>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</si>
  <si>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</si>
  <si>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</si>
  <si>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</si>
  <si>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</si>
  <si>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</si>
  <si>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</si>
  <si>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</si>
  <si>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</si>
  <si>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</si>
  <si>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</si>
  <si>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</si>
  <si>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</si>
  <si>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</si>
  <si>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</si>
  <si>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</si>
  <si>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</si>
  <si>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</si>
  <si>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</si>
  <si>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</si>
  <si>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</si>
  <si>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</si>
  <si>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</si>
  <si>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</si>
  <si>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</si>
  <si>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</si>
  <si>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</si>
  <si>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</si>
  <si>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</si>
  <si>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</si>
  <si>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</si>
  <si>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</si>
  <si>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</si>
  <si>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</si>
  <si>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</si>
  <si>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</si>
  <si>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</si>
  <si>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</si>
  <si>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</si>
  <si>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</si>
  <si>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</si>
  <si>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</si>
  <si>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</si>
  <si>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</si>
  <si>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</si>
  <si>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</si>
  <si>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</si>
  <si>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</si>
  <si>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</si>
  <si>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</si>
  <si>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</si>
  <si>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</si>
  <si>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</si>
  <si>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</si>
  <si>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</si>
  <si>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</si>
  <si>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</si>
  <si>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</si>
  <si>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</si>
  <si>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</si>
  <si>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</si>
  <si>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</si>
  <si>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</si>
  <si>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</si>
  <si>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</si>
  <si>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</si>
  <si>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</si>
  <si>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</si>
  <si>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</si>
  <si>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</si>
  <si>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</si>
  <si>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</si>
  <si>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</si>
  <si>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</si>
  <si>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</si>
  <si>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</si>
  <si>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</si>
  <si>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</si>
  <si>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</si>
  <si>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</si>
  <si>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</si>
  <si>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</si>
  <si>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</si>
  <si>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</si>
  <si>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</si>
  <si>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</si>
  <si>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</si>
  <si>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</si>
  <si>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</si>
  <si>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</si>
  <si>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</si>
  <si>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</si>
  <si>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</si>
  <si>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</si>
  <si>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</si>
  <si>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</si>
  <si>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</si>
  <si>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</si>
  <si>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</si>
  <si>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</si>
  <si>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</si>
  <si>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</si>
  <si>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</si>
  <si>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</si>
  <si>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</si>
  <si>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</si>
  <si>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</si>
  <si>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</si>
  <si>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</si>
  <si>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</si>
  <si>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</si>
  <si>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</si>
  <si>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</si>
  <si>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</si>
  <si>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</si>
  <si>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</si>
  <si>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</si>
  <si>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</si>
  <si>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</si>
  <si>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</si>
  <si>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</si>
  <si>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</si>
  <si>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</si>
  <si>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</si>
  <si>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</si>
  <si>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</si>
  <si>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</si>
  <si>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</si>
  <si>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</si>
  <si>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</si>
  <si>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</si>
  <si>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</si>
  <si>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</si>
  <si>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</si>
  <si>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</si>
  <si>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</si>
  <si>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</si>
  <si>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</si>
  <si>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</si>
  <si>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</si>
  <si>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</si>
  <si>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</si>
  <si>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</si>
  <si>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</si>
  <si>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</si>
  <si>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</si>
  <si>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</si>
  <si>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</si>
  <si>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</si>
  <si>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</si>
  <si>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</si>
  <si>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</si>
  <si>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</si>
  <si>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</si>
  <si>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</si>
  <si>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</si>
  <si>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</si>
  <si>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</si>
  <si>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</si>
  <si>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</si>
  <si>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</si>
  <si>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</si>
  <si>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</si>
  <si>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</si>
  <si>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</si>
  <si>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</si>
  <si>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</si>
  <si>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</si>
  <si>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</si>
  <si>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</si>
  <si>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</si>
  <si>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</si>
  <si>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</si>
  <si>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</si>
  <si>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</si>
  <si>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</si>
  <si>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</si>
  <si>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</si>
  <si>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</si>
  <si>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</si>
  <si>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</si>
  <si>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</si>
  <si>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</si>
  <si>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</si>
  <si>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</si>
  <si>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</si>
  <si>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</si>
  <si>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</si>
  <si>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</si>
  <si>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</si>
  <si>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</si>
  <si>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</si>
  <si>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</si>
  <si>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</si>
  <si>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</si>
  <si>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</si>
  <si>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</si>
  <si>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</si>
  <si>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</si>
  <si>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</si>
  <si>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</si>
  <si>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</si>
  <si>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</si>
  <si>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</si>
  <si>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</si>
  <si>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</si>
  <si>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</si>
  <si>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</si>
  <si>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</si>
  <si>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</si>
  <si>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</si>
  <si>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</si>
  <si>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</si>
  <si>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</si>
  <si>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</si>
  <si>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</si>
  <si>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</si>
  <si>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</si>
  <si>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</si>
  <si>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</si>
  <si>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</si>
  <si>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</si>
  <si>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</si>
  <si>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</si>
  <si>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</si>
  <si>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</si>
  <si>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</si>
  <si>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</si>
  <si>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</si>
  <si>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</si>
  <si>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</si>
  <si>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</si>
  <si>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</si>
  <si>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</si>
  <si>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</si>
  <si>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</si>
  <si>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</si>
  <si>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</si>
  <si>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</si>
  <si>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</si>
  <si>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</si>
  <si>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</si>
  <si>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</si>
  <si>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</si>
  <si>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</si>
  <si>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</si>
  <si>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</si>
  <si>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</si>
  <si>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</si>
  <si>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</si>
  <si>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</si>
  <si>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</si>
  <si>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</si>
  <si>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</si>
  <si>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</si>
  <si>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</si>
  <si>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</si>
  <si>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</si>
  <si>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</si>
  <si>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</si>
  <si>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</si>
  <si>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</si>
  <si>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</si>
  <si>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</si>
  <si>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</si>
  <si>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</si>
  <si>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</si>
  <si>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</si>
  <si>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</si>
  <si>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</si>
  <si>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</si>
  <si>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</si>
  <si>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</si>
  <si>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</si>
  <si>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</si>
  <si>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</si>
  <si>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</si>
  <si>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</si>
  <si>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</si>
  <si>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</si>
  <si>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</si>
  <si>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</si>
  <si>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</si>
  <si>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</si>
  <si>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</si>
  <si>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</si>
  <si>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</si>
  <si>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</si>
  <si>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</si>
  <si>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</si>
  <si>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</si>
  <si>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</si>
  <si>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</si>
  <si>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</si>
  <si>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</si>
  <si>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</si>
  <si>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</si>
  <si>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</si>
  <si>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</si>
  <si>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</si>
  <si>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</si>
  <si>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</si>
  <si>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</si>
  <si>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</si>
  <si>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</si>
  <si>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</si>
  <si>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</si>
  <si>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</si>
  <si>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</si>
  <si>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</si>
  <si>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</si>
  <si>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</si>
  <si>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</si>
  <si>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</si>
  <si>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</si>
  <si>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</si>
  <si>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</si>
  <si>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</si>
  <si>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</si>
  <si>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</si>
  <si>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</si>
  <si>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</si>
  <si>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</si>
  <si>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</si>
  <si>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</si>
  <si>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</si>
  <si>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</si>
  <si>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</si>
  <si>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</si>
  <si>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</si>
  <si>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</si>
  <si>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</si>
  <si>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</si>
  <si>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</si>
  <si>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</si>
  <si>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</si>
  <si>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</si>
  <si>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</si>
  <si>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</si>
  <si>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</si>
  <si>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</si>
  <si>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</si>
  <si>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</si>
  <si>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</si>
  <si>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</si>
  <si>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</si>
  <si>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</si>
  <si>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</si>
  <si>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</si>
  <si>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</si>
  <si>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</si>
  <si>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</si>
  <si>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</si>
  <si>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</si>
  <si>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</si>
  <si>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</si>
  <si>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</si>
  <si>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</si>
  <si>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</si>
  <si>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</si>
  <si>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</si>
  <si>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</si>
  <si>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</si>
  <si>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</si>
  <si>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</si>
  <si>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</si>
  <si>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</si>
  <si>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</si>
  <si>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</si>
  <si>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</si>
  <si>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</si>
  <si>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</si>
  <si>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</si>
  <si>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</si>
  <si>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</si>
  <si>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</si>
  <si>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</si>
  <si>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</si>
  <si>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</si>
  <si>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</si>
  <si>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</si>
  <si>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</si>
  <si>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</si>
  <si>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</si>
  <si>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</si>
  <si>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</si>
  <si>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</si>
  <si>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</si>
  <si>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</si>
  <si>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</si>
  <si>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</si>
  <si>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</si>
  <si>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</si>
  <si>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</si>
  <si>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</si>
  <si>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</si>
  <si>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</si>
  <si>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</si>
  <si>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</si>
  <si>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</si>
  <si>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</si>
  <si>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</si>
  <si>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</si>
  <si>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</si>
  <si>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</si>
  <si>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</si>
  <si>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</si>
  <si>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</si>
  <si>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</si>
  <si>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</si>
  <si>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</si>
  <si>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</si>
  <si>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</si>
  <si>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</si>
  <si>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</si>
  <si>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</si>
  <si>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</si>
  <si>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</si>
  <si>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</si>
  <si>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</si>
  <si>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</si>
  <si>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</si>
  <si>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</si>
  <si>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</si>
  <si>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</si>
  <si>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</si>
  <si>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</si>
  <si>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</si>
  <si>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</si>
  <si>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</si>
  <si>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</si>
  <si>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</si>
  <si>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</si>
  <si>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</si>
  <si>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</si>
  <si>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</si>
  <si>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</si>
  <si>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</si>
  <si>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</si>
  <si>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</si>
  <si>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</si>
  <si>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</si>
  <si>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</si>
  <si>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</si>
  <si>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</si>
  <si>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</si>
  <si>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</si>
  <si>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</si>
  <si>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</si>
  <si>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</si>
  <si>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</si>
  <si>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</si>
  <si>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</si>
  <si>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</si>
  <si>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</si>
  <si>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</si>
  <si>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</si>
  <si>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</si>
  <si>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</si>
  <si>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</si>
  <si>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</si>
  <si>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</si>
  <si>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</si>
  <si>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</si>
  <si>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</si>
  <si>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</si>
  <si>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</si>
  <si>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</si>
  <si>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</si>
  <si>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</si>
  <si>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</si>
  <si>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</si>
  <si>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</si>
  <si>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</si>
  <si>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</si>
  <si>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</si>
  <si>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</si>
  <si>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</si>
  <si>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</si>
  <si>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</si>
  <si>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</si>
  <si>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</si>
  <si>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</si>
  <si>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</si>
  <si>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</si>
  <si>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</si>
  <si>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</si>
  <si>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</si>
  <si>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</si>
  <si>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</si>
  <si>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</si>
  <si>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</si>
  <si>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</si>
  <si>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</si>
  <si>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</si>
  <si>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</si>
  <si>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</si>
  <si>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</si>
  <si>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</si>
  <si>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</si>
  <si>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</si>
  <si>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</si>
  <si>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</si>
  <si>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</si>
  <si>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</si>
  <si>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</si>
  <si>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</si>
  <si>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</si>
  <si>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</si>
  <si>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</si>
  <si>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</si>
  <si>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</si>
  <si>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</si>
  <si>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</si>
  <si>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</si>
  <si>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</si>
  <si>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</si>
  <si>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</si>
  <si>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</si>
  <si>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</si>
  <si>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</si>
  <si>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</si>
  <si>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</si>
  <si>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</si>
  <si>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</si>
  <si>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</si>
  <si>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</si>
  <si>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</si>
  <si>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</si>
  <si>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</si>
  <si>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</si>
  <si>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</si>
  <si>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</si>
  <si>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</si>
  <si>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</si>
  <si>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</si>
  <si>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</si>
  <si>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</si>
  <si>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</si>
  <si>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</si>
  <si>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</si>
  <si>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</si>
  <si>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</si>
  <si>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</si>
  <si>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</si>
  <si>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</si>
  <si>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</si>
  <si>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</si>
  <si>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</si>
  <si>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</si>
  <si>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</si>
  <si>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</si>
  <si>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</si>
  <si>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</si>
  <si>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</si>
  <si>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</si>
  <si>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</si>
  <si>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</si>
  <si>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</si>
  <si>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</si>
  <si>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</si>
  <si>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</si>
  <si>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</si>
  <si>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</si>
  <si>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</si>
  <si>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</si>
  <si>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</si>
  <si>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</si>
  <si>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</si>
  <si>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</si>
  <si>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</si>
  <si>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</si>
  <si>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</si>
  <si>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</si>
  <si>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</si>
  <si>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</si>
  <si>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</si>
  <si>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</si>
  <si>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</si>
  <si>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</si>
  <si>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</si>
  <si>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</si>
  <si>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</si>
  <si>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</si>
  <si>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</si>
  <si>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</si>
  <si>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</si>
  <si>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</si>
  <si>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</si>
  <si>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</si>
  <si>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</si>
  <si>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</si>
  <si>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</si>
  <si>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</si>
  <si>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</si>
  <si>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</si>
  <si>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</si>
  <si>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</si>
  <si>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</si>
  <si>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</si>
  <si>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</si>
  <si>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</si>
  <si>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</si>
  <si>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</si>
  <si>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</si>
  <si>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</si>
  <si>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</si>
  <si>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</si>
  <si>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</si>
  <si>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</si>
  <si>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</si>
  <si>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</si>
  <si>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</si>
  <si>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</si>
  <si>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</si>
  <si>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</si>
  <si>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</si>
  <si>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</si>
  <si>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</si>
  <si>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</si>
  <si>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</si>
  <si>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</si>
  <si>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</si>
  <si>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</si>
  <si>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</si>
  <si>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</si>
  <si>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</si>
  <si>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</si>
  <si>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</si>
  <si>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</si>
  <si>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</si>
  <si>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</si>
  <si>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</si>
  <si>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</si>
  <si>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</si>
  <si>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</si>
  <si>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</si>
  <si>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</si>
  <si>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</si>
  <si>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</si>
  <si>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</si>
  <si>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</si>
  <si>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</si>
  <si>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</si>
  <si>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</si>
  <si>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</si>
  <si>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</si>
  <si>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</si>
  <si>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</si>
  <si>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</si>
  <si>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</si>
  <si>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</si>
  <si>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</si>
  <si>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</si>
  <si>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</si>
  <si>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</si>
  <si>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</si>
  <si>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</si>
  <si>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</si>
  <si>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</si>
  <si>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</si>
  <si>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</si>
  <si>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</si>
  <si>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</si>
  <si>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</si>
  <si>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</si>
  <si>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</si>
  <si>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</si>
  <si>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</si>
  <si>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</si>
  <si>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</si>
  <si>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</si>
  <si>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</si>
  <si>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</si>
  <si>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</si>
  <si>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</si>
  <si>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</si>
  <si>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</si>
  <si>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</si>
  <si>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</si>
  <si>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</si>
  <si>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</si>
  <si>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</si>
  <si>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</si>
  <si>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</si>
  <si>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</si>
  <si>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</si>
  <si>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</si>
  <si>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</si>
  <si>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</si>
  <si>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</si>
  <si>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</si>
  <si>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</si>
  <si>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</si>
  <si>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</si>
  <si>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</si>
  <si>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</si>
  <si>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</si>
  <si>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</si>
  <si>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</si>
  <si>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</si>
  <si>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</si>
  <si>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</si>
  <si>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</si>
  <si>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</si>
  <si>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</si>
  <si>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</si>
  <si>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</si>
  <si>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</si>
  <si>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</si>
  <si>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</si>
  <si>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</si>
  <si>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</si>
  <si>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</si>
  <si>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</si>
  <si>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</si>
  <si>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</si>
  <si>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</si>
  <si>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</si>
  <si>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</si>
  <si>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</si>
  <si>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</si>
  <si>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</si>
  <si>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</si>
  <si>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</si>
  <si>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</si>
  <si>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</si>
  <si>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</si>
  <si>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</si>
  <si>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</si>
  <si>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</si>
  <si>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</si>
  <si>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</si>
  <si>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</si>
  <si>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</si>
  <si>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</si>
  <si>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</si>
  <si>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</si>
  <si>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</si>
  <si>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</si>
  <si>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</si>
  <si>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</si>
  <si>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</si>
  <si>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</si>
  <si>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</si>
  <si>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</si>
  <si>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</si>
  <si>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</si>
  <si>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</si>
  <si>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</si>
  <si>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</si>
  <si>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</si>
  <si>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</si>
  <si>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</si>
  <si>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</si>
  <si>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</si>
  <si>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</si>
  <si>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</si>
  <si>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</si>
  <si>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</si>
  <si>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</si>
  <si>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</si>
  <si>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</si>
  <si>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</si>
  <si>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</si>
  <si>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</si>
  <si>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</si>
  <si>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</si>
  <si>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</si>
  <si>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</si>
  <si>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</si>
  <si>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</si>
  <si>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</si>
  <si>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</si>
  <si>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</si>
  <si>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</si>
  <si>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</si>
  <si>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</si>
  <si>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</si>
  <si>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</si>
  <si>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</si>
  <si>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</si>
  <si>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</si>
  <si>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</si>
  <si>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</si>
  <si>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</si>
  <si>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</si>
  <si>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</si>
  <si>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</si>
  <si>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</si>
  <si>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</si>
  <si>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</si>
  <si>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</si>
  <si>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</si>
  <si>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</si>
  <si>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</si>
  <si>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</si>
  <si>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</si>
  <si>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</si>
  <si>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</si>
  <si>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</si>
  <si>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</si>
  <si>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</si>
  <si>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</si>
  <si>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</si>
  <si>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</si>
  <si>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</si>
  <si>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</si>
  <si>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</si>
  <si>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</si>
  <si>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</si>
  <si>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</si>
  <si>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</si>
  <si>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</si>
  <si>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</si>
  <si>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</si>
  <si>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</si>
  <si>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</si>
  <si>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</si>
  <si>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</si>
  <si>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</si>
  <si>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</si>
  <si>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</si>
  <si>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</si>
  <si>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</si>
  <si>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</si>
  <si>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</si>
  <si>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</si>
  <si>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</si>
  <si>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</si>
  <si>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</si>
  <si>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</si>
  <si>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</si>
  <si>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</si>
  <si>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</si>
  <si>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</si>
  <si>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</si>
  <si>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</si>
  <si>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</si>
  <si>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</si>
  <si>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</si>
  <si>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</si>
  <si>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</si>
  <si>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</si>
  <si>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</si>
  <si>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</si>
  <si>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</si>
  <si>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</si>
  <si>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</si>
  <si>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</si>
  <si>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</si>
  <si>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</si>
  <si>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</si>
  <si>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</si>
  <si>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</si>
  <si>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</si>
  <si>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</si>
  <si>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</si>
  <si>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</si>
  <si>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</si>
  <si>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</si>
  <si>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</si>
  <si>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</si>
  <si>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</si>
  <si>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</si>
  <si>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</si>
  <si>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</si>
  <si>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</si>
  <si>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</si>
  <si>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</si>
  <si>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</si>
  <si>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</si>
  <si>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</si>
  <si>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</si>
  <si>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</si>
  <si>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</si>
  <si>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</si>
  <si>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</si>
  <si>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</si>
  <si>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</si>
  <si>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</si>
  <si>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</si>
  <si>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</si>
  <si>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</si>
  <si>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</si>
  <si>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</si>
  <si>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</si>
  <si>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</si>
  <si>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</si>
  <si>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</si>
  <si>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</si>
  <si>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</si>
  <si>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</si>
  <si>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</si>
  <si>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</si>
  <si>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</si>
  <si>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</si>
  <si>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</si>
  <si>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</si>
  <si>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</si>
  <si>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</si>
  <si>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</si>
  <si>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</si>
  <si>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</si>
  <si>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</si>
  <si>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</si>
  <si>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</si>
  <si>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</si>
  <si>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</si>
  <si>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</si>
  <si>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</si>
  <si>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</si>
  <si>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</si>
  <si>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</si>
  <si>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</si>
  <si>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</si>
  <si>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</si>
  <si>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</si>
  <si>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</si>
  <si>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</si>
  <si>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</si>
  <si>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</si>
  <si>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</si>
  <si>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</si>
  <si>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</si>
  <si>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</si>
  <si>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</si>
  <si>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</si>
  <si>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</si>
  <si>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</si>
  <si>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</si>
  <si>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</si>
  <si>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</si>
  <si>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</si>
  <si>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</si>
  <si>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</si>
  <si>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</si>
  <si>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</si>
  <si>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</si>
  <si>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</si>
  <si>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</si>
  <si>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</si>
  <si>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</si>
  <si>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</si>
  <si>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</si>
  <si>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</si>
  <si>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</si>
  <si>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</si>
  <si>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</si>
  <si>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</si>
  <si>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</si>
  <si>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</si>
  <si>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</si>
  <si>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</si>
  <si>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</si>
  <si>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</si>
  <si>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</si>
  <si>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</si>
  <si>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</si>
  <si>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</si>
  <si>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</si>
  <si>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</si>
  <si>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</si>
  <si>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</si>
  <si>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</si>
  <si>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</si>
  <si>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</si>
  <si>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</si>
  <si>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</si>
  <si>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</si>
  <si>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</si>
  <si>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</si>
  <si>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</si>
  <si>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</si>
  <si>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</si>
  <si>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</si>
  <si>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</si>
  <si>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</si>
  <si>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</si>
  <si>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</si>
  <si>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</si>
  <si>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</si>
  <si>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</si>
  <si>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</si>
  <si>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</si>
  <si>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</si>
  <si>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</si>
  <si>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</si>
  <si>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</si>
  <si>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</si>
  <si>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</si>
  <si>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</si>
  <si>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</si>
  <si>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</si>
  <si>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</si>
  <si>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</si>
  <si>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</si>
  <si>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</si>
  <si>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</si>
  <si>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</si>
  <si>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</si>
  <si>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</si>
  <si>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</si>
  <si>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</si>
  <si>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</si>
  <si>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</si>
  <si>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</si>
  <si>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</si>
  <si>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</si>
  <si>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</si>
  <si>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</si>
  <si>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</si>
  <si>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</si>
  <si>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</si>
  <si>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</si>
  <si>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</si>
  <si>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</si>
  <si>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</si>
  <si>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</si>
  <si>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</si>
  <si>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</si>
  <si>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</si>
  <si>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</si>
  <si>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</si>
  <si>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</si>
  <si>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</si>
  <si>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</si>
  <si>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</si>
  <si>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</si>
  <si>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</si>
  <si>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</si>
  <si>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</si>
  <si>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</si>
  <si>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</si>
  <si>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</si>
  <si>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</si>
  <si>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</si>
  <si>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</si>
  <si>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</si>
  <si>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</si>
  <si>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</si>
  <si>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</si>
  <si>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</si>
  <si>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</si>
  <si>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</si>
  <si>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</si>
  <si>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</si>
  <si>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</si>
  <si>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</si>
  <si>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</si>
  <si>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</si>
  <si>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</si>
  <si>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</si>
  <si>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</si>
  <si>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</si>
  <si>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</si>
  <si>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</si>
  <si>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</si>
  <si>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</si>
  <si>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</si>
  <si>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</si>
  <si>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</si>
  <si>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</si>
  <si>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</si>
  <si>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</si>
  <si>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</si>
  <si>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</si>
  <si>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</si>
  <si>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</si>
  <si>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</si>
  <si>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</si>
  <si>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</si>
  <si>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</si>
  <si>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</si>
  <si>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</si>
  <si>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</si>
  <si>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</si>
  <si>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</si>
  <si>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</si>
  <si>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</si>
  <si>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</si>
  <si>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</si>
  <si>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</si>
  <si>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</si>
  <si>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</si>
  <si>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</si>
  <si>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</si>
  <si>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</si>
  <si>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</si>
  <si>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</si>
  <si>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</si>
  <si>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</si>
  <si>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</si>
  <si>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</si>
  <si>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</si>
  <si>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</si>
  <si>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</si>
  <si>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</si>
  <si>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</si>
  <si>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</si>
  <si>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</si>
  <si>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</si>
  <si>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</si>
  <si>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</si>
  <si>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</si>
  <si>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</si>
  <si>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</si>
  <si>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</si>
  <si>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</si>
  <si>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</si>
  <si>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</si>
  <si>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</si>
  <si>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</si>
  <si>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</si>
  <si>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</si>
  <si>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</si>
  <si>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</si>
  <si>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</si>
  <si>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</si>
  <si>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</si>
  <si>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</si>
  <si>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</si>
  <si>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</si>
  <si>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</si>
  <si>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</si>
  <si>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</si>
  <si>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</si>
  <si>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</si>
  <si>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</si>
  <si>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</si>
  <si>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</si>
  <si>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</si>
  <si>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</si>
  <si>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</si>
  <si>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</si>
  <si>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</si>
  <si>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</si>
  <si>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</si>
  <si>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</si>
  <si>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</si>
  <si>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</si>
  <si>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</si>
  <si>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</si>
  <si>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</si>
  <si>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</si>
  <si>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</si>
  <si>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</si>
  <si>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</si>
  <si>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</si>
  <si>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</si>
  <si>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</si>
  <si>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</si>
  <si>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</si>
  <si>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</si>
  <si>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</si>
  <si>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</si>
  <si>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</si>
  <si>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</si>
  <si>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</si>
  <si>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</si>
  <si>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</si>
  <si>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</si>
  <si>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</si>
  <si>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</si>
  <si>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</si>
  <si>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</si>
  <si>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</si>
  <si>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</si>
  <si>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</si>
  <si>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</si>
  <si>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</si>
  <si>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</si>
  <si>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</si>
  <si>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</si>
  <si>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</si>
  <si>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</si>
  <si>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</si>
  <si>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</si>
  <si>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</si>
  <si>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</si>
  <si>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</si>
  <si>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</si>
  <si>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</si>
  <si>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</si>
  <si>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</si>
  <si>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</si>
  <si>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</si>
  <si>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</si>
  <si>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</si>
  <si>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</si>
  <si>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</si>
  <si>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</si>
  <si>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</si>
  <si>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</si>
  <si>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</si>
  <si>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</si>
  <si>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</si>
  <si>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</si>
  <si>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</si>
  <si>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</si>
  <si>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</si>
  <si>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</si>
  <si>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</si>
  <si>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</si>
  <si>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</si>
  <si>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</si>
  <si>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</si>
  <si>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</si>
  <si>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</si>
  <si>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</si>
  <si>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</si>
  <si>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</si>
  <si>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</si>
  <si>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</si>
  <si>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</si>
  <si>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</si>
  <si>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</si>
  <si>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</si>
  <si>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</si>
  <si>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</si>
  <si>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</si>
  <si>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</si>
  <si>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</si>
  <si>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</si>
  <si>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</si>
  <si>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</si>
  <si>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</si>
  <si>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</si>
  <si>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</si>
  <si>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</si>
  <si>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</si>
  <si>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</si>
  <si>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</si>
  <si>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</si>
  <si>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</si>
  <si>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</si>
  <si>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</si>
  <si>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</si>
  <si>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</si>
  <si>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</si>
  <si>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</si>
  <si>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</si>
  <si>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</si>
  <si>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</si>
  <si>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</si>
  <si>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</si>
  <si>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</si>
  <si>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</si>
  <si>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</si>
  <si>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</si>
  <si>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</si>
  <si>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</si>
  <si>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</si>
  <si>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</si>
  <si>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</si>
  <si>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</si>
  <si>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</si>
  <si>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</si>
  <si>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</si>
  <si>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</si>
  <si>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</si>
  <si>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</si>
  <si>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</si>
  <si>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</si>
  <si>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</si>
  <si>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</si>
  <si>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</si>
  <si>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</si>
  <si>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</si>
  <si>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</si>
  <si>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</si>
  <si>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</si>
  <si>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</si>
  <si>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</si>
  <si>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</si>
  <si>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</si>
  <si>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</si>
  <si>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</si>
  <si>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</si>
  <si>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</si>
  <si>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</si>
  <si>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</si>
  <si>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</si>
  <si>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</si>
  <si>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</si>
  <si>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</si>
  <si>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</si>
  <si>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</si>
  <si>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</si>
  <si>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</si>
  <si>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</si>
  <si>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</si>
  <si>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</si>
  <si>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</si>
  <si>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</si>
  <si>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</si>
  <si>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</si>
  <si>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</si>
  <si>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</si>
  <si>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</si>
  <si>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</si>
  <si>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</si>
  <si>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</si>
  <si>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</si>
  <si>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</si>
  <si>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</si>
  <si>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</si>
  <si>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</si>
  <si>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</si>
  <si>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</si>
  <si>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</si>
  <si>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</si>
  <si>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</si>
  <si>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</si>
  <si>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</si>
  <si>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</si>
  <si>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</si>
  <si>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</si>
  <si>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</si>
  <si>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</si>
  <si>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</si>
  <si>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</si>
  <si>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</si>
  <si>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</si>
  <si>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</si>
  <si>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</si>
  <si>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</si>
  <si>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</si>
  <si>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</si>
  <si>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</si>
  <si>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</si>
  <si>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</si>
  <si>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</si>
  <si>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</si>
  <si>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</si>
  <si>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</si>
  <si>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</si>
  <si>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</si>
  <si>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</si>
  <si>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</si>
  <si>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</si>
  <si>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</si>
  <si>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</si>
  <si>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</si>
  <si>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</si>
  <si>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</si>
  <si>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</si>
  <si>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</si>
  <si>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</si>
  <si>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</si>
  <si>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</si>
  <si>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</si>
  <si>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</si>
  <si>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</si>
  <si>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</si>
  <si>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</si>
  <si>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</si>
  <si>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</si>
  <si>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</si>
  <si>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</si>
  <si>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</si>
  <si>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</si>
  <si>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</si>
  <si>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</si>
  <si>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</si>
  <si>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</si>
  <si>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</si>
  <si>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</si>
  <si>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</si>
  <si>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</si>
  <si>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</si>
  <si>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</si>
  <si>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</si>
  <si>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</si>
  <si>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</si>
  <si>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</si>
  <si>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</si>
  <si>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</si>
  <si>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</si>
  <si>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</si>
  <si>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</si>
  <si>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</si>
  <si>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</si>
  <si>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</si>
  <si>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</si>
  <si>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</si>
  <si>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</si>
  <si>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</si>
  <si>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</si>
  <si>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</si>
  <si>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</si>
  <si>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</si>
  <si>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</si>
  <si>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</si>
  <si>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</si>
  <si>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</si>
  <si>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</si>
  <si>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</si>
  <si>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</si>
  <si>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</si>
  <si>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</si>
  <si>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</si>
  <si>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</si>
  <si>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</si>
  <si>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</si>
  <si>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</si>
  <si>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</si>
  <si>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</si>
  <si>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</si>
  <si>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</si>
  <si>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</si>
  <si>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</si>
  <si>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</si>
  <si>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</si>
  <si>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</si>
  <si>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</si>
  <si>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</si>
  <si>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</si>
  <si>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</si>
  <si>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</si>
  <si>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</si>
  <si>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</si>
  <si>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</si>
  <si>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</si>
  <si>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</si>
  <si>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</si>
  <si>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</si>
  <si>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</si>
  <si>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</si>
  <si>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</si>
  <si>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</si>
  <si>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</si>
  <si>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</si>
  <si>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</si>
  <si>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</si>
  <si>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</si>
  <si>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</si>
  <si>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</si>
  <si>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</si>
  <si>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</si>
  <si>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</si>
  <si>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</si>
  <si>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</si>
  <si>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</si>
  <si>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</si>
  <si>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</si>
  <si>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</si>
  <si>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</si>
  <si>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</si>
  <si>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</si>
  <si>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</si>
  <si>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</si>
  <si>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</si>
  <si>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</si>
  <si>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</si>
  <si>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</si>
  <si>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</si>
  <si>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</si>
  <si>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</si>
  <si>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</si>
  <si>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</si>
  <si>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</si>
  <si>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</si>
  <si>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</si>
  <si>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</si>
  <si>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</si>
  <si>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</si>
  <si>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</si>
  <si>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</si>
  <si>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</si>
  <si>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</si>
  <si>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</si>
  <si>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</si>
  <si>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</si>
  <si>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</si>
  <si>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</si>
  <si>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</si>
  <si>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</si>
  <si>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</si>
  <si>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</si>
  <si>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</si>
  <si>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</si>
  <si>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</si>
  <si>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</si>
  <si>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</si>
  <si>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</si>
  <si>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</si>
  <si>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</si>
  <si>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</si>
  <si>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</si>
  <si>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</si>
  <si>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</si>
  <si>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</si>
  <si>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</si>
  <si>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</si>
  <si>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</si>
  <si>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</si>
  <si>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</si>
  <si>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</si>
  <si>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</si>
  <si>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</si>
  <si>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</si>
  <si>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</si>
  <si>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</si>
  <si>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</si>
  <si>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</si>
  <si>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</si>
  <si>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</si>
  <si>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</si>
  <si>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</si>
  <si>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</si>
  <si>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</si>
  <si>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</si>
  <si>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</si>
  <si>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</si>
  <si>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</si>
  <si>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</si>
  <si>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</si>
  <si>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</si>
  <si>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</si>
  <si>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</si>
  <si>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</si>
  <si>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</si>
  <si>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</si>
  <si>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</si>
  <si>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</si>
  <si>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</si>
  <si>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</si>
  <si>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</si>
  <si>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</si>
  <si>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</si>
  <si>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</si>
  <si>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</si>
  <si>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</si>
  <si>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</si>
  <si>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</si>
  <si>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</si>
  <si>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</si>
  <si>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</si>
  <si>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</si>
  <si>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</si>
  <si>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</si>
  <si>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</si>
  <si>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</si>
  <si>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</si>
  <si>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</si>
  <si>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</si>
  <si>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</si>
  <si>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</si>
  <si>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</si>
  <si>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</si>
  <si>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</si>
  <si>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</si>
  <si>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</si>
  <si>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</si>
  <si>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</si>
  <si>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</si>
  <si>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</si>
  <si>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</si>
  <si>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</si>
  <si>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</si>
  <si>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</si>
  <si>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</si>
  <si>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</si>
  <si>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</si>
  <si>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</si>
  <si>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</si>
  <si>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</si>
  <si>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</si>
  <si>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</si>
  <si>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</si>
  <si>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</si>
  <si>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</si>
  <si>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</si>
  <si>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</si>
  <si>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</si>
  <si>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</si>
  <si>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</si>
  <si>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</si>
  <si>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</si>
  <si>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</si>
  <si>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</si>
  <si>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</si>
  <si>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</si>
  <si>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</si>
  <si>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</si>
  <si>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</si>
  <si>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</si>
  <si>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</si>
  <si>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</si>
  <si>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</si>
  <si>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</si>
  <si>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</si>
  <si>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</si>
  <si>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</si>
  <si>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</si>
  <si>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</si>
  <si>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</si>
  <si>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</si>
  <si>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</si>
  <si>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</si>
  <si>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</si>
  <si>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</si>
  <si>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</si>
  <si>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</si>
  <si>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</si>
  <si>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</si>
  <si>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</si>
  <si>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</si>
  <si>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</si>
  <si>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</si>
  <si>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</si>
  <si>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</si>
  <si>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</si>
  <si>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</si>
  <si>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</si>
  <si>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</si>
  <si>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</si>
  <si>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</si>
  <si>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</si>
  <si>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</si>
  <si>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</si>
  <si>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</si>
  <si>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</si>
  <si>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</si>
  <si>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</si>
  <si>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</si>
  <si>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</si>
  <si>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</si>
  <si>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</si>
  <si>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</si>
  <si>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</si>
  <si>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</si>
  <si>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</si>
  <si>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</si>
  <si>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</si>
  <si>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</si>
  <si>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</si>
  <si>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</si>
  <si>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</si>
  <si>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</si>
  <si>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</si>
  <si>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</si>
  <si>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</si>
  <si>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</si>
  <si>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</si>
  <si>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</si>
  <si>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</si>
  <si>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</si>
  <si>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</si>
  <si>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</si>
  <si>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</si>
  <si>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</si>
  <si>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</si>
  <si>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</si>
  <si>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</si>
  <si>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</si>
  <si>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</si>
  <si>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</si>
  <si>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</si>
  <si>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</si>
  <si>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</si>
  <si>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</si>
  <si>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</si>
  <si>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</si>
  <si>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</si>
  <si>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</si>
  <si>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</si>
  <si>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</si>
  <si>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</si>
  <si>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</si>
  <si>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</si>
  <si>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</si>
  <si>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</si>
  <si>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</si>
  <si>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</si>
  <si>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</si>
  <si>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</si>
  <si>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</si>
  <si>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</si>
  <si>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</si>
  <si>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</si>
  <si>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</si>
  <si>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</si>
  <si>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</si>
  <si>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</si>
  <si>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</si>
  <si>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</si>
  <si>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</si>
  <si>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</si>
  <si>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</si>
  <si>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</si>
  <si>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</si>
  <si>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</si>
  <si>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</si>
  <si>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</si>
  <si>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</si>
  <si>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</si>
  <si>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</si>
  <si>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</si>
  <si>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</si>
  <si>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</si>
  <si>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</si>
  <si>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</si>
  <si>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</si>
  <si>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</si>
  <si>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</si>
  <si>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</si>
  <si>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</si>
  <si>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</si>
  <si>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</si>
  <si>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</si>
  <si>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</si>
  <si>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</si>
  <si>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</si>
  <si>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</si>
  <si>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</si>
  <si>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</si>
  <si>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</si>
  <si>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</si>
  <si>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</si>
  <si>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</si>
  <si>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</si>
  <si>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</si>
  <si>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</si>
  <si>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</si>
  <si>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</si>
  <si>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</si>
  <si>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</si>
  <si>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</si>
  <si>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</si>
  <si>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</si>
  <si>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</si>
  <si>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</si>
  <si>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</si>
  <si>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</si>
  <si>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</si>
  <si>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</si>
  <si>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</si>
  <si>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</si>
  <si>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</si>
  <si>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</si>
  <si>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</si>
  <si>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</si>
  <si>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</si>
  <si>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</si>
  <si>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</si>
  <si>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</si>
  <si>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</si>
  <si>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</si>
  <si>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</si>
  <si>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</si>
  <si>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</si>
  <si>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</si>
  <si>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</si>
  <si>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</si>
  <si>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</si>
  <si>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</si>
  <si>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</si>
  <si>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</si>
  <si>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</si>
  <si>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</si>
  <si>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</si>
  <si>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</si>
  <si>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</si>
  <si>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</si>
  <si>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</si>
  <si>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</si>
  <si>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</si>
  <si>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</si>
  <si>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</si>
  <si>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</si>
  <si>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</si>
  <si>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</si>
  <si>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</si>
  <si>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</si>
  <si>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</si>
  <si>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</si>
  <si>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</si>
  <si>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</si>
  <si>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</si>
  <si>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</si>
  <si>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</si>
  <si>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</si>
  <si>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</si>
  <si>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</si>
  <si>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</si>
  <si>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</si>
  <si>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</si>
  <si>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</si>
  <si>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</si>
  <si>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</si>
  <si>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</si>
  <si>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</si>
  <si>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</si>
  <si>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</si>
  <si>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</si>
  <si>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</si>
  <si>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</si>
  <si>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</si>
  <si>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</si>
  <si>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</si>
  <si>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</si>
  <si>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</si>
  <si>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</si>
  <si>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</si>
  <si>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</si>
  <si>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</si>
  <si>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</si>
  <si>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</si>
  <si>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</si>
  <si>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</si>
  <si>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</si>
  <si>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</si>
  <si>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</si>
  <si>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</si>
  <si>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</si>
  <si>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</si>
  <si>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</si>
  <si>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</si>
  <si>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</si>
  <si>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</si>
  <si>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</si>
  <si>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</si>
  <si>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</si>
  <si>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</si>
  <si>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</si>
  <si>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</si>
  <si>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</si>
  <si>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</si>
  <si>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</si>
  <si>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</si>
  <si>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</si>
  <si>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</si>
  <si>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</si>
  <si>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</si>
  <si>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</si>
  <si>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</si>
  <si>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</si>
  <si>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</si>
  <si>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</si>
  <si>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</si>
  <si>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</si>
  <si>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</si>
  <si>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</si>
  <si>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</si>
  <si>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</si>
  <si>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</si>
  <si>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</si>
  <si>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</si>
  <si>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</si>
  <si>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</si>
  <si>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</si>
  <si>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</si>
  <si>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</si>
  <si>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</si>
  <si>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</si>
  <si>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</si>
  <si>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</si>
  <si>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</si>
  <si>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</si>
  <si>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</si>
  <si>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</si>
  <si>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</si>
  <si>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</si>
  <si>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</si>
  <si>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</si>
  <si>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</si>
  <si>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</si>
  <si>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</si>
  <si>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</si>
  <si>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</si>
  <si>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</si>
  <si>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</si>
  <si>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</si>
  <si>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</si>
  <si>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</si>
  <si>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</si>
  <si>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</si>
  <si>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</si>
  <si>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</si>
  <si>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</si>
  <si>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</si>
  <si>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</si>
  <si>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</si>
  <si>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</si>
  <si>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</si>
  <si>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</si>
  <si>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</si>
  <si>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</si>
  <si>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</si>
  <si>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</si>
  <si>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</si>
  <si>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</si>
  <si>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</si>
  <si>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</si>
  <si>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</si>
  <si>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</si>
  <si>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</si>
  <si>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</si>
  <si>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</si>
  <si>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</si>
  <si>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</si>
  <si>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</si>
  <si>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</si>
  <si>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</si>
  <si>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</si>
  <si>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</si>
  <si>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</si>
  <si>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</si>
  <si>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</si>
  <si>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</si>
  <si>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</si>
  <si>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</si>
  <si>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</si>
  <si>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</si>
  <si>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</si>
  <si>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</si>
  <si>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</si>
  <si>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</si>
  <si>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</si>
  <si>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</si>
  <si>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</si>
  <si>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</si>
  <si>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</si>
  <si>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</si>
  <si>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</si>
  <si>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</si>
  <si>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</si>
  <si>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</si>
  <si>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</si>
  <si>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</si>
  <si>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</si>
  <si>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</si>
  <si>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</si>
  <si>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</si>
  <si>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</si>
  <si>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</si>
  <si>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</si>
  <si>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</si>
  <si>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</si>
  <si>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</si>
  <si>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</si>
  <si>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</si>
  <si>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</si>
  <si>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</si>
  <si>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</si>
  <si>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</si>
  <si>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</si>
  <si>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</si>
  <si>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</si>
  <si>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</si>
  <si>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</si>
  <si>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</si>
  <si>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</si>
  <si>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</si>
  <si>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</si>
  <si>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</si>
  <si>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</si>
  <si>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</si>
  <si>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</si>
  <si>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</si>
  <si>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</si>
  <si>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</si>
  <si>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</si>
  <si>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</si>
  <si>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</si>
  <si>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</si>
  <si>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</si>
  <si>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</si>
  <si>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</si>
  <si>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</si>
  <si>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</si>
  <si>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</si>
  <si>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</si>
  <si>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</si>
  <si>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</si>
  <si>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</si>
  <si>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</si>
  <si>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</si>
  <si>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</si>
  <si>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</si>
  <si>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</si>
  <si>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</si>
  <si>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</si>
  <si>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</si>
  <si>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</si>
  <si>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</si>
  <si>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</si>
  <si>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</si>
  <si>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</si>
  <si>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</si>
  <si>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</si>
  <si>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</si>
  <si>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</si>
  <si>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</si>
  <si>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</si>
  <si>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</si>
  <si>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</si>
  <si>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</si>
  <si>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</si>
  <si>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</si>
  <si>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</si>
  <si>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</si>
  <si>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</si>
  <si>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</si>
  <si>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</si>
  <si>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</si>
  <si>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</si>
  <si>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</si>
  <si>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</si>
  <si>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</si>
  <si>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</si>
  <si>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</si>
  <si>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</si>
  <si>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</si>
  <si>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</si>
  <si>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</si>
  <si>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</si>
  <si>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</si>
  <si>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</si>
  <si>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</si>
  <si>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</si>
  <si>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</si>
  <si>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</si>
  <si>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</si>
  <si>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</si>
  <si>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</si>
  <si>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</si>
  <si>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</si>
  <si>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</si>
  <si>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</si>
  <si>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</si>
  <si>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</si>
  <si>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</si>
  <si>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</si>
  <si>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</si>
  <si>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</si>
  <si>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</si>
  <si>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</si>
  <si>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</si>
  <si>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</si>
  <si>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</si>
  <si>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</si>
  <si>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</si>
  <si>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</si>
  <si>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</si>
  <si>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</si>
  <si>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</si>
  <si>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</si>
  <si>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</si>
  <si>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</si>
  <si>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</si>
  <si>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</si>
  <si>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</si>
  <si>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</si>
  <si>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</si>
  <si>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</si>
  <si>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</si>
  <si>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</si>
  <si>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</si>
  <si>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</si>
  <si>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</si>
  <si>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</si>
  <si>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</si>
  <si>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</si>
  <si>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</si>
  <si>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</si>
  <si>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</si>
  <si>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</si>
  <si>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</si>
  <si>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</si>
  <si>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</si>
  <si>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</si>
  <si>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</si>
  <si>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</si>
  <si>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</si>
  <si>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</si>
  <si>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</si>
  <si>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</si>
  <si>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</si>
  <si>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</si>
  <si>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</si>
  <si>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</si>
  <si>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</si>
  <si>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</si>
  <si>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</si>
  <si>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</si>
  <si>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</si>
  <si>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</si>
  <si>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</si>
  <si>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</si>
  <si>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</si>
  <si>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</si>
  <si>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</si>
  <si>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</si>
  <si>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</si>
  <si>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</si>
  <si>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</si>
  <si>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</si>
  <si>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</si>
  <si>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</si>
  <si>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</si>
  <si>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</si>
  <si>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</si>
  <si>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</si>
  <si>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</si>
  <si>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</si>
  <si>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</si>
  <si>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</si>
  <si>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</si>
  <si>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</si>
  <si>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</si>
  <si>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</si>
  <si>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</si>
  <si>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</si>
  <si>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</si>
  <si>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</si>
  <si>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</si>
  <si>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</si>
  <si>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</si>
  <si>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</si>
  <si>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</si>
  <si>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</si>
  <si>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</si>
  <si>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</si>
  <si>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</si>
  <si>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</si>
  <si>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</si>
  <si>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</si>
  <si>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</si>
  <si>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</si>
  <si>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</si>
  <si>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</si>
  <si>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</si>
  <si>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</si>
  <si>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</si>
  <si>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</si>
  <si>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</si>
  <si>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</si>
  <si>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</si>
  <si>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</si>
  <si>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</si>
  <si>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</si>
  <si>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</si>
  <si>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</si>
  <si>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</si>
  <si>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</si>
  <si>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</si>
  <si>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</si>
  <si>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</si>
  <si>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</si>
  <si>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</si>
  <si>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</si>
  <si>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</si>
  <si>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</si>
  <si>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</si>
  <si>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</si>
  <si>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</si>
  <si>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</si>
  <si>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</si>
  <si>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</si>
  <si>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</si>
  <si>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</si>
  <si>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</si>
  <si>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</si>
  <si>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</si>
  <si>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</si>
  <si>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</si>
  <si>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</si>
  <si>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</si>
  <si>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</si>
  <si>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</si>
  <si>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</si>
  <si>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</si>
  <si>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</si>
  <si>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</si>
  <si>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</si>
  <si>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</si>
  <si>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</si>
  <si>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</si>
  <si>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</si>
  <si>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</si>
  <si>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</si>
  <si>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</si>
  <si>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</si>
  <si>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</si>
  <si>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</si>
  <si>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</si>
  <si>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</si>
  <si>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</si>
  <si>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</si>
  <si>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</si>
  <si>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</si>
  <si>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</si>
  <si>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</si>
  <si>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</si>
  <si>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</si>
  <si>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</si>
  <si>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</si>
  <si>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</si>
  <si>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</si>
  <si>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</si>
  <si>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</si>
  <si>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</si>
  <si>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</si>
  <si>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</si>
  <si>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</si>
  <si>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</si>
  <si>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</si>
  <si>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</si>
  <si>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</si>
  <si>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</si>
  <si>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</si>
  <si>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</si>
  <si>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</si>
  <si>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</si>
  <si>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</si>
  <si>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</si>
  <si>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</si>
  <si>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</si>
  <si>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</si>
  <si>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</si>
  <si>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</si>
  <si>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</si>
  <si>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</si>
  <si>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</si>
  <si>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</si>
  <si>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</si>
  <si>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</si>
  <si>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</si>
  <si>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</si>
  <si>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</si>
  <si>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</si>
  <si>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</si>
  <si>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</si>
  <si>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</si>
  <si>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</si>
  <si>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</si>
  <si>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</si>
  <si>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</si>
  <si>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</si>
  <si>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</si>
  <si>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</si>
  <si>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</si>
  <si>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</si>
  <si>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</si>
  <si>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</si>
  <si>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</si>
  <si>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</si>
  <si>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</si>
  <si>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</si>
  <si>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</si>
  <si>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</si>
  <si>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</si>
  <si>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</si>
  <si>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</si>
  <si>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</si>
  <si>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</si>
  <si>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</si>
  <si>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</si>
  <si>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</si>
  <si>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</si>
  <si>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</si>
  <si>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</si>
  <si>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</si>
  <si>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</si>
  <si>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</si>
  <si>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</si>
  <si>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</si>
  <si>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</si>
  <si>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</si>
  <si>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</si>
  <si>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</si>
  <si>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</si>
  <si>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</si>
  <si>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</si>
  <si>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</si>
  <si>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</si>
  <si>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</si>
  <si>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</si>
  <si>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</si>
  <si>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</si>
  <si>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</si>
  <si>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</si>
  <si>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</si>
  <si>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</si>
  <si>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</si>
  <si>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</si>
  <si>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</si>
  <si>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</si>
  <si>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</si>
  <si>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</si>
  <si>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</si>
  <si>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</si>
  <si>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</si>
  <si>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</si>
  <si>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</si>
  <si>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</si>
  <si>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</si>
  <si>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</si>
  <si>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</si>
  <si>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</si>
  <si>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</si>
  <si>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</si>
  <si>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</si>
  <si>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</si>
  <si>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</si>
  <si>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</si>
  <si>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</si>
  <si>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</si>
  <si>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</si>
  <si>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</si>
  <si>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</si>
  <si>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</si>
  <si>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</si>
  <si>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</si>
  <si>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</si>
  <si>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</si>
  <si>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</si>
  <si>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</si>
  <si>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</si>
  <si>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</si>
  <si>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</si>
  <si>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</si>
  <si>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</si>
  <si>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</si>
  <si>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</si>
  <si>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</si>
  <si>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</si>
  <si>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</si>
  <si>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</si>
  <si>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</si>
  <si>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</si>
  <si>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</si>
  <si>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</si>
  <si>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</si>
  <si>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</si>
  <si>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</si>
  <si>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</si>
  <si>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</si>
  <si>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</si>
  <si>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</si>
  <si>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</si>
  <si>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</si>
  <si>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</si>
  <si>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</si>
  <si>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</si>
  <si>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</si>
  <si>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</si>
  <si>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</si>
  <si>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</si>
  <si>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</si>
  <si>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</si>
  <si>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</si>
  <si>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</si>
  <si>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</si>
  <si>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</si>
  <si>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</si>
  <si>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</si>
  <si>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</si>
  <si>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</si>
  <si>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</si>
  <si>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</si>
  <si>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</si>
  <si>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</si>
  <si>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</si>
  <si>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</si>
  <si>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</si>
  <si>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</si>
  <si>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</si>
  <si>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</si>
  <si>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</si>
  <si>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</si>
  <si>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</si>
  <si>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</si>
  <si>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</si>
  <si>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</si>
  <si>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</si>
  <si>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</si>
  <si>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</si>
  <si>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</si>
  <si>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</si>
  <si>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</si>
  <si>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</si>
  <si>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</si>
  <si>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</si>
  <si>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</si>
  <si>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</si>
  <si>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</si>
  <si>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</si>
  <si>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</si>
  <si>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</si>
  <si>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</si>
  <si>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</si>
  <si>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</si>
  <si>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</si>
  <si>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</si>
  <si>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</si>
  <si>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</si>
  <si>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</si>
  <si>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</si>
  <si>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</si>
  <si>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</si>
  <si>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</si>
  <si>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</si>
  <si>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</si>
  <si>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</si>
  <si>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</si>
  <si>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</si>
  <si>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</si>
  <si>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</si>
  <si>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</si>
  <si>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</si>
  <si>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</si>
  <si>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</si>
  <si>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</si>
  <si>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</si>
  <si>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</si>
  <si>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</si>
  <si>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</si>
  <si>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</si>
  <si>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</si>
  <si>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</si>
  <si>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</si>
  <si>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</si>
  <si>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</si>
  <si>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</si>
  <si>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</si>
  <si>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</si>
  <si>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</si>
  <si>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</si>
  <si>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</si>
  <si>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</si>
  <si>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</si>
  <si>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</si>
  <si>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</si>
  <si>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</si>
  <si>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</si>
  <si>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</si>
  <si>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</si>
  <si>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</si>
  <si>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</si>
  <si>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</si>
  <si>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</si>
  <si>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</si>
  <si>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</si>
  <si>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</si>
  <si>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</si>
  <si>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</si>
  <si>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</si>
  <si>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</si>
  <si>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</si>
  <si>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</si>
  <si>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</si>
  <si>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</si>
  <si>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</si>
  <si>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</si>
  <si>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</si>
  <si>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</si>
  <si>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</si>
  <si>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</si>
  <si>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</si>
  <si>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</si>
  <si>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</si>
  <si>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</si>
  <si>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</si>
  <si>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</si>
  <si>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</si>
  <si>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</si>
  <si>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</si>
  <si>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</si>
  <si>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</si>
  <si>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</si>
  <si>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</si>
  <si>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</si>
  <si>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</si>
  <si>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</si>
  <si>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</si>
  <si>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</si>
  <si>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</si>
  <si>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</si>
  <si>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</si>
  <si>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</si>
  <si>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</si>
  <si>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</si>
  <si>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</si>
  <si>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</si>
  <si>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</si>
  <si>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</si>
  <si>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</si>
  <si>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</si>
  <si>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</si>
  <si>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</si>
  <si>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</si>
  <si>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</si>
  <si>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</si>
  <si>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</si>
  <si>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</si>
  <si>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</si>
  <si>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</si>
  <si>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</si>
  <si>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</si>
  <si>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</si>
  <si>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</si>
  <si>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</si>
  <si>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</si>
  <si>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</si>
  <si>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</si>
  <si>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</si>
  <si>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</si>
  <si>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</si>
  <si>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</si>
  <si>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</si>
  <si>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</si>
  <si>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</si>
  <si>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</si>
  <si>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</si>
  <si>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</si>
  <si>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</si>
  <si>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</si>
  <si>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</si>
  <si>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</si>
  <si>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</si>
  <si>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</si>
  <si>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</si>
  <si>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</si>
  <si>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</si>
  <si>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</si>
  <si>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</si>
  <si>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</si>
  <si>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</si>
  <si>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</si>
  <si>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</si>
  <si>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</si>
  <si>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</si>
  <si>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</si>
  <si>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</si>
  <si>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</si>
  <si>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</si>
  <si>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</si>
  <si>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</si>
  <si>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</si>
  <si>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</si>
  <si>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</si>
  <si>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</si>
  <si>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</si>
  <si>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</si>
  <si>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</si>
  <si>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</si>
  <si>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</si>
  <si>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</si>
  <si>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</si>
  <si>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</si>
  <si>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</si>
  <si>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</si>
  <si>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</si>
  <si>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</si>
  <si>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</si>
  <si>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</si>
  <si>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</si>
  <si>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</si>
  <si>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</si>
  <si>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</si>
  <si>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</si>
  <si>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</si>
  <si>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</si>
  <si>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</si>
  <si>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</si>
  <si>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</si>
  <si>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</si>
  <si>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</si>
  <si>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</si>
  <si>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</si>
  <si>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</si>
  <si>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</si>
  <si>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</si>
  <si>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</si>
  <si>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</si>
  <si>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</si>
  <si>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</si>
  <si>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</si>
  <si>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</si>
  <si>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</si>
  <si>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</si>
  <si>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</si>
  <si>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</si>
  <si>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</si>
  <si>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</si>
  <si>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</si>
  <si>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</si>
  <si>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</si>
  <si>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</si>
  <si>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</si>
  <si>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</si>
  <si>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</si>
  <si>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</si>
  <si>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</si>
  <si>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</si>
  <si>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</si>
  <si>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</si>
  <si>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</si>
  <si>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</si>
  <si>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</si>
  <si>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</si>
  <si>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</si>
  <si>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</si>
  <si>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</si>
  <si>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</si>
  <si>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</si>
  <si>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</si>
  <si>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</si>
  <si>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</si>
  <si>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</si>
  <si>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</si>
  <si>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</si>
  <si>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</si>
  <si>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</si>
  <si>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</si>
  <si>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</si>
  <si>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</si>
  <si>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</si>
  <si>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</si>
  <si>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</si>
  <si>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</si>
  <si>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</si>
  <si>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</si>
  <si>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</si>
  <si>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</si>
  <si>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</si>
  <si>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</si>
  <si>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</si>
  <si>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</si>
  <si>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</si>
  <si>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</si>
  <si>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</si>
  <si>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</si>
  <si>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</si>
  <si>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</si>
  <si>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</si>
  <si>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</si>
  <si>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</si>
  <si>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</si>
  <si>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</si>
  <si>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</si>
  <si>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</si>
  <si>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</si>
  <si>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</si>
  <si>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</si>
  <si>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</si>
  <si>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</si>
  <si>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</si>
  <si>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</si>
  <si>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</si>
  <si>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</si>
  <si>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</si>
  <si>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</si>
  <si>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</si>
  <si>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</si>
  <si>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</si>
  <si>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</si>
  <si>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</si>
  <si>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</si>
  <si>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</si>
  <si>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</si>
  <si>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</si>
  <si>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</si>
  <si>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</si>
  <si>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</si>
  <si>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</si>
  <si>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</si>
  <si>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</si>
  <si>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</si>
  <si>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</si>
  <si>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</si>
  <si>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</si>
  <si>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</si>
  <si>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</si>
  <si>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</si>
  <si>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</si>
  <si>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</si>
  <si>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</si>
  <si>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</si>
  <si>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</si>
  <si>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</si>
  <si>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</si>
  <si>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</si>
  <si>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</si>
  <si>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</si>
  <si>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</si>
  <si>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</si>
  <si>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</si>
  <si>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</si>
  <si>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</si>
  <si>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</si>
  <si>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</si>
  <si>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</si>
  <si>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</si>
  <si>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</si>
  <si>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</si>
  <si>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</si>
  <si>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</si>
  <si>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</si>
  <si>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</si>
  <si>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</si>
  <si>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</si>
  <si>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</si>
  <si>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</si>
  <si>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</si>
  <si>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</si>
  <si>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</si>
  <si>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</si>
  <si>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</si>
  <si>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</si>
  <si>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</si>
  <si>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</si>
  <si>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</si>
  <si>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</si>
  <si>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</si>
  <si>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</si>
  <si>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</si>
  <si>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</si>
  <si>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</si>
  <si>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</si>
  <si>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</si>
  <si>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</si>
  <si>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</si>
  <si>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</si>
  <si>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</si>
  <si>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</si>
  <si>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</si>
  <si>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</si>
  <si>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</si>
  <si>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</si>
  <si>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</si>
  <si>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</si>
  <si>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</si>
  <si>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</si>
  <si>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</si>
  <si>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</si>
  <si>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</si>
  <si>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</si>
  <si>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</si>
  <si>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</si>
  <si>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</si>
  <si>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</si>
  <si>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</si>
  <si>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</si>
  <si>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</si>
  <si>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</si>
  <si>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</si>
  <si>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</si>
  <si>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</si>
  <si>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</si>
  <si>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</si>
  <si>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</si>
  <si>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</si>
  <si>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</si>
  <si>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</si>
  <si>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</si>
  <si>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</si>
  <si>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</si>
  <si>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</si>
  <si>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</si>
  <si>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</si>
  <si>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</si>
  <si>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</si>
  <si>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</si>
  <si>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</si>
  <si>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</si>
  <si>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</si>
  <si>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</si>
  <si>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</si>
  <si>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</si>
  <si>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</si>
  <si>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</si>
  <si>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</si>
  <si>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</si>
  <si>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</si>
  <si>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</si>
  <si>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</si>
  <si>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</si>
  <si>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</si>
  <si>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</si>
  <si>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</si>
  <si>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</si>
  <si>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</si>
  <si>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</si>
  <si>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</si>
  <si>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</si>
  <si>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</si>
  <si>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</si>
  <si>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</si>
  <si>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</si>
  <si>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</si>
  <si>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</si>
  <si>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</si>
  <si>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</si>
  <si>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</si>
  <si>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</si>
  <si>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</si>
  <si>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</si>
  <si>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</si>
  <si>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</si>
  <si>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</si>
  <si>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</si>
  <si>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</si>
  <si>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</si>
  <si>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</si>
  <si>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</si>
  <si>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</si>
  <si>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</si>
  <si>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</si>
  <si>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</si>
  <si>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</si>
  <si>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</si>
  <si>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</si>
  <si>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</si>
  <si>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</si>
  <si>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</si>
  <si>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</si>
  <si>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</si>
  <si>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</si>
  <si>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</si>
  <si>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</si>
  <si>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</si>
  <si>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</si>
  <si>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</si>
  <si>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</si>
  <si>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</si>
  <si>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</si>
  <si>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</si>
  <si>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</si>
  <si>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</si>
  <si>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</si>
  <si>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</si>
  <si>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</si>
  <si>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</si>
  <si>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</si>
  <si>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</si>
  <si>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</si>
  <si>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</si>
  <si>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</si>
  <si>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</si>
  <si>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</si>
  <si>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</si>
  <si>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</si>
  <si>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</si>
  <si>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</si>
  <si>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</si>
  <si>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</si>
  <si>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</si>
  <si>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</si>
  <si>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</si>
  <si>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</si>
  <si>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</si>
  <si>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</si>
  <si>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</si>
  <si>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</si>
  <si>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</si>
  <si>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</si>
  <si>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</si>
  <si>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</si>
  <si>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</si>
  <si>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</si>
  <si>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</si>
  <si>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</si>
  <si>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</si>
  <si>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</si>
  <si>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</si>
  <si>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</si>
  <si>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</si>
  <si>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</si>
  <si>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</si>
  <si>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</si>
  <si>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</si>
  <si>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</si>
  <si>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</si>
  <si>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</si>
  <si>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</si>
  <si>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</si>
  <si>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</si>
  <si>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</si>
  <si>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</si>
  <si>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</si>
  <si>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</si>
  <si>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</si>
  <si>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</si>
  <si>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</si>
  <si>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</si>
  <si>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</si>
  <si>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</si>
  <si>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</si>
  <si>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</si>
  <si>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</si>
  <si>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</si>
  <si>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</si>
  <si>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</si>
  <si>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</si>
  <si>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</si>
  <si>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</si>
  <si>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</si>
  <si>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</si>
  <si>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</si>
  <si>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</si>
  <si>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</si>
  <si>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</si>
  <si>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</si>
  <si>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</si>
  <si>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</si>
  <si>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</si>
  <si>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</si>
  <si>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</si>
  <si>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</si>
  <si>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</si>
  <si>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</si>
  <si>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</si>
  <si>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</si>
  <si>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</si>
  <si>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</si>
  <si>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</si>
  <si>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</si>
  <si>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</si>
  <si>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</si>
  <si>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</si>
  <si>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</si>
  <si>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</si>
  <si>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</si>
  <si>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</si>
  <si>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</si>
  <si>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</si>
  <si>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</si>
  <si>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</si>
  <si>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</si>
  <si>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</si>
  <si>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</si>
  <si>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</si>
  <si>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</si>
  <si>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</si>
  <si>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</si>
  <si>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</si>
  <si>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</si>
  <si>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</si>
  <si>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</si>
  <si>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</si>
  <si>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</si>
  <si>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</si>
  <si>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</si>
  <si>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</si>
  <si>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</si>
  <si>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</si>
  <si>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</si>
  <si>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</si>
  <si>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</si>
  <si>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</si>
  <si>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</si>
  <si>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</si>
  <si>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</si>
  <si>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</si>
  <si>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</si>
  <si>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</si>
  <si>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</si>
  <si>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</si>
  <si>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</si>
  <si>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</si>
  <si>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</si>
  <si>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</si>
  <si>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</si>
  <si>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</si>
  <si>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</si>
  <si>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</si>
  <si>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</si>
  <si>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</si>
  <si>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</si>
  <si>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</si>
  <si>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</si>
  <si>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</si>
  <si>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</si>
  <si>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</si>
  <si>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</si>
  <si>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</si>
  <si>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</si>
  <si>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</si>
  <si>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</si>
  <si>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</si>
  <si>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</si>
  <si>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</si>
  <si>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</si>
  <si>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</si>
  <si>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</si>
  <si>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</si>
  <si>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</si>
  <si>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</si>
  <si>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</si>
  <si>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</si>
  <si>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</si>
  <si>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</si>
  <si>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</si>
  <si>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</si>
  <si>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</si>
  <si>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</si>
  <si>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</si>
  <si>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</si>
  <si>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</si>
  <si>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</si>
  <si>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</si>
  <si>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</si>
  <si>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</si>
  <si>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</si>
  <si>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</si>
  <si>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</si>
  <si>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</si>
  <si>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</si>
  <si>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</si>
  <si>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</si>
  <si>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</si>
  <si>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</si>
  <si>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</si>
  <si>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</si>
  <si>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</si>
  <si>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</si>
  <si>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</si>
  <si>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</si>
  <si>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</si>
  <si>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</si>
  <si>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</si>
  <si>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</si>
  <si>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</si>
  <si>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</si>
  <si>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</si>
  <si>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</si>
  <si>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</si>
  <si>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</si>
  <si>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</si>
  <si>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</si>
  <si>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</si>
  <si>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</si>
  <si>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</si>
  <si>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</si>
  <si>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</si>
  <si>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</si>
  <si>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</si>
  <si>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</si>
  <si>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</si>
  <si>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</si>
  <si>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</si>
  <si>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</si>
  <si>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</si>
  <si>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</si>
  <si>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</si>
  <si>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</si>
  <si>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</si>
  <si>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</si>
  <si>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</si>
  <si>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</si>
  <si>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</si>
  <si>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</si>
  <si>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</si>
  <si>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</si>
  <si>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</si>
  <si>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</si>
  <si>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</si>
  <si>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</si>
  <si>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</si>
  <si>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</si>
  <si>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</si>
  <si>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</si>
  <si>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</si>
  <si>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</si>
  <si>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</si>
  <si>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</si>
  <si>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</si>
  <si>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</si>
  <si>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</si>
  <si>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</si>
  <si>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</si>
  <si>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</si>
  <si>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</si>
  <si>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</si>
  <si>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</si>
  <si>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</si>
  <si>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</si>
  <si>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</si>
  <si>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</si>
  <si>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</si>
  <si>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</si>
  <si>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</si>
  <si>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</si>
  <si>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</si>
  <si>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</si>
  <si>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</si>
  <si>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</si>
  <si>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</si>
  <si>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</si>
  <si>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</si>
  <si>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</si>
  <si>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</si>
  <si>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</si>
  <si>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</si>
  <si>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</si>
  <si>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</si>
  <si>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</si>
  <si>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</si>
  <si>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</si>
  <si>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</si>
  <si>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</si>
  <si>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</si>
  <si>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</si>
  <si>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</si>
  <si>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</si>
  <si>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</si>
  <si>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</si>
  <si>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</si>
  <si>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</si>
  <si>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</si>
  <si>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</si>
  <si>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</si>
  <si>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</si>
  <si>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</si>
  <si>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</si>
  <si>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</si>
  <si>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</si>
  <si>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</si>
  <si>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</si>
  <si>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</si>
  <si>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</si>
  <si>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</si>
  <si>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</si>
  <si>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</si>
  <si>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</si>
  <si>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</si>
  <si>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</si>
  <si>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</si>
  <si>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</si>
  <si>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</si>
  <si>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</si>
  <si>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</si>
  <si>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</si>
  <si>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</si>
  <si>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</si>
  <si>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</si>
  <si>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</si>
  <si>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</si>
  <si>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</si>
  <si>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</si>
  <si>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</si>
  <si>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</si>
  <si>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</si>
  <si>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</si>
  <si>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</si>
  <si>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</si>
  <si>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</si>
  <si>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</si>
  <si>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</si>
  <si>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</si>
  <si>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</si>
  <si>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</si>
  <si>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</si>
  <si>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</si>
  <si>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</si>
  <si>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</si>
  <si>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</si>
  <si>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</si>
  <si>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</si>
  <si>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</si>
  <si>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</si>
  <si>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</si>
  <si>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</si>
  <si>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</si>
  <si>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</si>
  <si>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</si>
  <si>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</si>
  <si>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</si>
  <si>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</si>
  <si>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</si>
  <si>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</si>
  <si>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</si>
  <si>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</si>
  <si>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</si>
  <si>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</si>
  <si>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</si>
  <si>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</si>
  <si>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</si>
  <si>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</si>
  <si>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</si>
  <si>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</si>
  <si>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</si>
  <si>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</si>
  <si>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</si>
  <si>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</si>
  <si>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</si>
  <si>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</si>
  <si>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</si>
  <si>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</si>
  <si>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</si>
  <si>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</si>
  <si>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</si>
  <si>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</si>
  <si>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</si>
  <si>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</si>
  <si>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</si>
  <si>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</si>
  <si>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</si>
  <si>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</si>
  <si>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</si>
  <si>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</si>
  <si>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</si>
  <si>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</si>
  <si>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</si>
  <si>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</si>
  <si>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</si>
  <si>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</si>
  <si>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</si>
  <si>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</si>
  <si>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</si>
  <si>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</si>
  <si>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</si>
  <si>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</si>
  <si>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</si>
  <si>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</si>
  <si>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</si>
  <si>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</si>
  <si>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</si>
  <si>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</si>
  <si>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</si>
  <si>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</si>
  <si>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</si>
  <si>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</si>
  <si>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</si>
  <si>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</si>
  <si>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</si>
  <si>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</si>
  <si>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</si>
  <si>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</si>
  <si>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</si>
  <si>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</si>
  <si>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</si>
  <si>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</si>
  <si>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</si>
  <si>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</si>
  <si>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</si>
  <si>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</si>
  <si>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</si>
  <si>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</si>
  <si>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</si>
  <si>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</si>
  <si>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</si>
  <si>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</si>
  <si>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</si>
  <si>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</si>
  <si>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</si>
  <si>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</si>
  <si>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</si>
  <si>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</si>
  <si>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</si>
  <si>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</si>
  <si>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</si>
  <si>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</si>
  <si>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</si>
  <si>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</si>
  <si>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</si>
  <si>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</si>
  <si>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</si>
  <si>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</si>
  <si>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</si>
  <si>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</si>
  <si>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</si>
  <si>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</si>
  <si>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</si>
  <si>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</si>
  <si>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</si>
  <si>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</si>
  <si>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</si>
  <si>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</si>
  <si>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</si>
  <si>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</si>
  <si>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</si>
  <si>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</si>
  <si>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</si>
  <si>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</si>
  <si>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</si>
  <si>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</si>
  <si>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</si>
  <si>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</si>
  <si>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</si>
  <si>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</si>
  <si>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</si>
  <si>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</si>
  <si>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</si>
  <si>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</si>
  <si>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</si>
  <si>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</si>
  <si>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</si>
  <si>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</si>
  <si>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</si>
  <si>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</si>
  <si>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</si>
  <si>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</si>
  <si>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</si>
  <si>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</si>
  <si>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</si>
  <si>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</si>
  <si>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</si>
  <si>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</si>
  <si>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</si>
  <si>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</si>
  <si>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</si>
  <si>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</si>
  <si>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</si>
  <si>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</si>
  <si>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</si>
  <si>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</si>
  <si>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</si>
  <si>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</si>
  <si>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</si>
  <si>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</si>
  <si>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</si>
  <si>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</si>
  <si>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</si>
  <si>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</si>
  <si>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</si>
  <si>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</si>
  <si>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</si>
  <si>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</si>
  <si>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</si>
  <si>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</si>
  <si>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</si>
  <si>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</si>
  <si>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</si>
  <si>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</si>
  <si>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</si>
  <si>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</si>
  <si>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</si>
  <si>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</si>
  <si>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</si>
  <si>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</si>
  <si>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</si>
  <si>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</si>
  <si>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</si>
  <si>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</si>
  <si>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</si>
  <si>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</si>
  <si>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</si>
  <si>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</si>
  <si>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</si>
  <si>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</si>
  <si>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</si>
  <si>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</si>
  <si>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</si>
  <si>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</si>
  <si>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</si>
  <si>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</si>
  <si>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</si>
  <si>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</si>
  <si>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</si>
  <si>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</si>
  <si>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</si>
  <si>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</si>
  <si>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</si>
  <si>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</si>
  <si>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</si>
  <si>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</si>
  <si>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</si>
  <si>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</si>
  <si>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</si>
  <si>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</si>
  <si>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</si>
  <si>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</si>
  <si>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</si>
  <si>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</si>
  <si>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</si>
  <si>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</si>
  <si>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</si>
  <si>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</si>
  <si>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</si>
  <si>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</si>
  <si>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</si>
  <si>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</si>
  <si>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</si>
  <si>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</si>
  <si>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</si>
  <si>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</si>
  <si>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</si>
  <si>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</si>
  <si>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</si>
  <si>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</si>
  <si>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</si>
  <si>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</si>
  <si>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</si>
  <si>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</si>
  <si>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</si>
  <si>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</si>
  <si>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</si>
  <si>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</si>
  <si>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</si>
  <si>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</si>
  <si>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</si>
  <si>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</si>
  <si>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</si>
  <si>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</si>
  <si>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</si>
  <si>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</si>
  <si>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</si>
  <si>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</si>
  <si>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</si>
  <si>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</si>
  <si>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</si>
  <si>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</si>
  <si>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</si>
  <si>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</si>
  <si>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</si>
  <si>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</si>
  <si>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</si>
  <si>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</si>
  <si>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</si>
  <si>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</si>
  <si>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</si>
  <si>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</si>
  <si>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</si>
  <si>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</si>
  <si>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</si>
  <si>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</si>
  <si>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</si>
  <si>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</si>
  <si>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</si>
  <si>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</si>
  <si>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</si>
  <si>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</si>
  <si>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</si>
  <si>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</si>
  <si>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</si>
  <si>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</si>
  <si>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</si>
  <si>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</si>
  <si>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</si>
  <si>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</si>
  <si>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</si>
  <si>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</si>
  <si>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</si>
  <si>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</si>
  <si>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</si>
  <si>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</si>
  <si>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</si>
  <si>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</si>
  <si>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</si>
  <si>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</si>
  <si>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</si>
  <si>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</si>
  <si>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</si>
  <si>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</si>
  <si>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</si>
  <si>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</si>
  <si>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</si>
  <si>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</si>
  <si>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</si>
  <si>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</si>
  <si>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</si>
  <si>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</si>
  <si>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</si>
  <si>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</si>
  <si>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</si>
  <si>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</si>
  <si>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</si>
  <si>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</si>
  <si>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</si>
  <si>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</si>
  <si>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</si>
  <si>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</si>
  <si>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</si>
  <si>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</si>
  <si>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</si>
  <si>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</si>
  <si>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</si>
  <si>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</si>
  <si>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</si>
  <si>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</si>
  <si>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</si>
  <si>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</si>
  <si>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</si>
  <si>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</si>
  <si>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</si>
  <si>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</si>
  <si>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</si>
  <si>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</si>
  <si>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</si>
  <si>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</si>
  <si>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</si>
  <si>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</si>
  <si>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</si>
  <si>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</si>
  <si>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</si>
  <si>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</si>
  <si>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</si>
  <si>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</si>
  <si>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</si>
  <si>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</si>
  <si>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</si>
  <si>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</si>
  <si>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</si>
  <si>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</si>
  <si>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</si>
  <si>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</si>
  <si>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</si>
  <si>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</si>
  <si>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</si>
  <si>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</si>
  <si>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</si>
  <si>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</si>
  <si>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</si>
  <si>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</si>
  <si>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</si>
  <si>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</si>
  <si>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</si>
  <si>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</si>
  <si>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</si>
  <si>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</si>
  <si>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</si>
  <si>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</si>
  <si>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</si>
  <si>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</si>
  <si>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</si>
  <si>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</si>
  <si>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</si>
  <si>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</si>
  <si>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</si>
  <si>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</si>
  <si>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</si>
  <si>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</si>
  <si>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</si>
  <si>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</si>
  <si>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</si>
  <si>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</si>
  <si>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</si>
  <si>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</si>
  <si>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</si>
  <si>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</si>
  <si>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</si>
  <si>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</si>
  <si>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</si>
  <si>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</si>
  <si>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</si>
  <si>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</si>
  <si>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</si>
  <si>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</si>
  <si>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</si>
  <si>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</si>
  <si>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</si>
  <si>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</si>
  <si>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</si>
  <si>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</si>
  <si>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</si>
  <si>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</si>
  <si>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</si>
  <si>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</si>
  <si>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</si>
  <si>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</si>
  <si>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</si>
  <si>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</si>
  <si>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</si>
  <si>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</si>
  <si>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</si>
  <si>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</si>
  <si>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</si>
  <si>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</si>
  <si>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</si>
  <si>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</si>
  <si>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</si>
  <si>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</si>
  <si>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</si>
  <si>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</si>
  <si>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</si>
  <si>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</si>
  <si>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</si>
  <si>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</si>
  <si>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</si>
  <si>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</si>
  <si>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</si>
  <si>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</si>
  <si>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</si>
  <si>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</si>
  <si>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</si>
  <si>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</si>
  <si>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</si>
  <si>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</si>
  <si>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</si>
  <si>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</si>
  <si>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</si>
  <si>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</si>
  <si>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</si>
  <si>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</si>
  <si>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</si>
  <si>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</si>
  <si>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</si>
  <si>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</si>
  <si>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</si>
  <si>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</si>
  <si>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</si>
  <si>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</si>
  <si>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</si>
  <si>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</si>
  <si>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</si>
  <si>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</si>
  <si>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</si>
  <si>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</si>
  <si>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</si>
  <si>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</si>
  <si>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</si>
  <si>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</si>
  <si>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</si>
  <si>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</si>
  <si>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</si>
  <si>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</si>
  <si>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</si>
  <si>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</si>
  <si>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</si>
  <si>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</si>
  <si>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</si>
  <si>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</si>
  <si>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</si>
  <si>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</si>
  <si>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</si>
  <si>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</si>
  <si>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</si>
  <si>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</si>
  <si>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</si>
  <si>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</si>
  <si>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</si>
  <si>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</si>
  <si>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</si>
  <si>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</si>
  <si>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</si>
  <si>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</si>
  <si>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</si>
  <si>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</si>
  <si>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</si>
  <si>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</si>
  <si>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</si>
  <si>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</si>
  <si>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</si>
  <si>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</si>
  <si>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</si>
  <si>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</si>
  <si>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</si>
  <si>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</si>
  <si>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</si>
  <si>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</si>
  <si>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</si>
  <si>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</si>
  <si>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</si>
  <si>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</si>
  <si>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</si>
  <si>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</si>
  <si>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</si>
  <si>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</si>
  <si>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</si>
  <si>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</si>
  <si>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</si>
  <si>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</si>
  <si>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</si>
  <si>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</si>
  <si>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</si>
  <si>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</si>
  <si>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</si>
  <si>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</si>
  <si>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</si>
  <si>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</si>
  <si>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</si>
  <si>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</si>
  <si>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</si>
  <si>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</si>
  <si>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</si>
  <si>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</si>
  <si>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</si>
  <si>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</si>
  <si>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</si>
  <si>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</si>
  <si>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</si>
  <si>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</si>
  <si>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</si>
  <si>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</si>
  <si>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</si>
  <si>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</si>
  <si>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</si>
  <si>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</si>
  <si>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</si>
  <si>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</si>
  <si>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</si>
  <si>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</si>
  <si>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</si>
  <si>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</si>
  <si>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</si>
  <si>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</si>
  <si>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</si>
  <si>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</si>
  <si>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</si>
  <si>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</si>
  <si>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</si>
  <si>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</si>
  <si>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</si>
  <si>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</si>
  <si>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</si>
  <si>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</si>
  <si>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</si>
  <si>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</si>
  <si>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</si>
  <si>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</si>
  <si>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</si>
  <si>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</si>
  <si>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</si>
  <si>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</si>
  <si>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</si>
  <si>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</si>
  <si>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</si>
  <si>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</si>
  <si>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</si>
  <si>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</si>
  <si>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</si>
  <si>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</si>
  <si>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</si>
  <si>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</si>
  <si>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</si>
  <si>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</si>
  <si>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</si>
  <si>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</si>
  <si>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</si>
  <si>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</si>
  <si>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</si>
  <si>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</si>
  <si>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</si>
  <si>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</si>
  <si>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</si>
  <si>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</si>
  <si>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</si>
  <si>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</si>
  <si>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</si>
  <si>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</si>
  <si>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</si>
  <si>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</si>
  <si>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</si>
  <si>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</si>
  <si>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</si>
  <si>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</si>
  <si>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</si>
  <si>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</si>
  <si>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</si>
  <si>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</si>
  <si>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</si>
  <si>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</si>
  <si>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</si>
  <si>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</si>
  <si>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</si>
  <si>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</si>
  <si>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</si>
  <si>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</si>
  <si>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</si>
  <si>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</si>
  <si>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</si>
  <si>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</si>
  <si>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</si>
  <si>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</si>
  <si>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</si>
  <si>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</si>
  <si>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</si>
  <si>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</si>
  <si>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</si>
  <si>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</si>
  <si>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</si>
  <si>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</si>
  <si>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</si>
  <si>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</si>
  <si>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</si>
  <si>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</si>
  <si>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</si>
  <si>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</si>
  <si>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</si>
  <si>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</si>
  <si>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</si>
  <si>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</si>
  <si>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</si>
  <si>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</si>
  <si>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</si>
  <si>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</si>
  <si>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</si>
  <si>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</si>
  <si>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</si>
  <si>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</si>
  <si>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</si>
  <si>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</si>
  <si>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</si>
  <si>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</si>
  <si>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</si>
  <si>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</si>
  <si>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</si>
  <si>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</si>
  <si>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</si>
  <si>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</si>
  <si>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</si>
  <si>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</si>
  <si>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</si>
  <si>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</si>
  <si>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</si>
  <si>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</si>
  <si>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</si>
  <si>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</si>
  <si>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</si>
  <si>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</si>
  <si>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</si>
  <si>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</si>
  <si>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</si>
  <si>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</si>
  <si>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</si>
  <si>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</si>
  <si>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</si>
  <si>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</si>
  <si>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</si>
  <si>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</si>
  <si>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</si>
  <si>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</si>
  <si>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</si>
  <si>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</si>
  <si>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</si>
  <si>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</si>
  <si>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</si>
  <si>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</si>
  <si>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</si>
  <si>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</si>
  <si>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</si>
  <si>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</si>
  <si>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</si>
  <si>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</si>
  <si>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</si>
  <si>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</si>
  <si>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</si>
  <si>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</si>
  <si>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</si>
  <si>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</si>
  <si>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</si>
  <si>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</si>
  <si>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</si>
  <si>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</si>
  <si>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</si>
  <si>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</si>
  <si>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</si>
  <si>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</si>
  <si>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</si>
  <si>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</si>
  <si>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</si>
  <si>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</si>
  <si>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</si>
  <si>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</si>
  <si>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</si>
  <si>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</si>
  <si>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</si>
  <si>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</si>
  <si>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</si>
  <si>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</si>
  <si>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</si>
  <si>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</si>
  <si>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</si>
  <si>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</si>
  <si>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</si>
  <si>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</si>
  <si>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</si>
  <si>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</si>
  <si>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</si>
  <si>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</si>
  <si>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</si>
  <si>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</si>
  <si>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</si>
  <si>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</si>
  <si>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</si>
  <si>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</si>
  <si>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</si>
  <si>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</si>
  <si>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</si>
  <si>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</si>
  <si>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</si>
  <si>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</si>
  <si>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</si>
  <si>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</si>
  <si>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</si>
  <si>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</si>
  <si>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</si>
  <si>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</si>
  <si>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</si>
  <si>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</si>
  <si>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</si>
  <si>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</si>
  <si>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</si>
  <si>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</si>
  <si>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</si>
  <si>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</si>
  <si>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</si>
  <si>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</si>
  <si>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</si>
  <si>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</si>
  <si>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</si>
  <si>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</si>
  <si>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</si>
  <si>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</si>
  <si>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</si>
  <si>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</si>
  <si>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</si>
  <si>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</si>
  <si>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</si>
  <si>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</si>
  <si>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</si>
  <si>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</si>
  <si>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</si>
  <si>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</si>
  <si>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</si>
  <si>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</si>
  <si>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</si>
  <si>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</si>
  <si>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</si>
  <si>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</si>
  <si>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</si>
  <si>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</si>
  <si>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</si>
  <si>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</si>
  <si>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</si>
  <si>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</si>
  <si>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</si>
  <si>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</si>
  <si>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</si>
  <si>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</si>
  <si>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</si>
  <si>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</si>
  <si>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</si>
  <si>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</si>
  <si>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</si>
  <si>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</si>
  <si>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</si>
  <si>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</si>
  <si>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</si>
  <si>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</si>
  <si>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</si>
  <si>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</si>
  <si>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</si>
  <si>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</si>
  <si>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</si>
  <si>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</si>
  <si>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</si>
  <si>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</si>
  <si>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</si>
  <si>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</si>
  <si>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</si>
  <si>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</si>
  <si>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</si>
  <si>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</si>
  <si>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</si>
  <si>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</si>
  <si>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</si>
  <si>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</si>
  <si>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</si>
  <si>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</si>
  <si>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</si>
  <si>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</si>
  <si>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</si>
  <si>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</si>
  <si>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</si>
  <si>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</si>
  <si>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</si>
  <si>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</si>
  <si>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</si>
  <si>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</si>
  <si>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</si>
  <si>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</si>
  <si>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</si>
  <si>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</si>
  <si>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</si>
  <si>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</si>
  <si>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</si>
  <si>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</si>
  <si>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</si>
  <si>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</si>
  <si>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</si>
  <si>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</si>
  <si>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</si>
  <si>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</si>
  <si>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</si>
  <si>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</si>
  <si>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</si>
  <si>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</si>
  <si>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</si>
  <si>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</si>
  <si>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</si>
  <si>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</si>
  <si>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</si>
  <si>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</si>
  <si>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</si>
  <si>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</si>
  <si>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</si>
  <si>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</si>
  <si>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</si>
  <si>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</si>
  <si>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</si>
  <si>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</si>
  <si>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</si>
  <si>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</si>
  <si>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</si>
  <si>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</si>
  <si>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</si>
  <si>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</si>
  <si>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</si>
  <si>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</si>
  <si>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</si>
  <si>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</si>
  <si>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</si>
  <si>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</si>
  <si>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</si>
  <si>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</si>
  <si>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</si>
  <si>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</si>
  <si>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</si>
  <si>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</si>
  <si>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</si>
  <si>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</si>
  <si>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</si>
  <si>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</si>
  <si>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</si>
  <si>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</si>
  <si>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</si>
  <si>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</si>
  <si>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</si>
  <si>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</si>
  <si>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</si>
  <si>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</si>
  <si>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</si>
  <si>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</si>
  <si>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</si>
  <si>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</si>
  <si>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</si>
  <si>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</si>
  <si>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</si>
  <si>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</si>
  <si>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</si>
  <si>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</si>
  <si>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</si>
  <si>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</si>
  <si>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</si>
  <si>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</si>
  <si>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</si>
  <si>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</si>
  <si>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</si>
  <si>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</si>
  <si>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</si>
  <si>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</si>
  <si>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</si>
  <si>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</si>
  <si>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</si>
  <si>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</si>
  <si>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</si>
  <si>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</si>
  <si>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</si>
  <si>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</si>
  <si>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</si>
  <si>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</si>
  <si>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</si>
  <si>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</si>
  <si>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</si>
  <si>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</si>
  <si>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</si>
  <si>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</si>
  <si>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</si>
  <si>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</si>
  <si>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</si>
  <si>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</si>
  <si>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</si>
  <si>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</si>
  <si>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</si>
  <si>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</si>
  <si>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</si>
  <si>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</si>
  <si>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</si>
  <si>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</si>
  <si>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</si>
  <si>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</si>
  <si>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</si>
  <si>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</si>
  <si>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</si>
  <si>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</si>
  <si>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</si>
  <si>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</si>
  <si>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</si>
  <si>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</si>
  <si>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</si>
  <si>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</si>
  <si>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</si>
  <si>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</si>
  <si>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</si>
  <si>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</si>
  <si>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</si>
  <si>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</si>
  <si>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</si>
  <si>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</si>
  <si>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</si>
  <si>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</si>
  <si>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</si>
  <si>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</si>
  <si>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</si>
  <si>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</si>
  <si>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</si>
  <si>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</si>
  <si>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</si>
  <si>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</si>
  <si>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</si>
  <si>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</si>
  <si>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</si>
  <si>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</si>
  <si>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</si>
  <si>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</si>
  <si>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</si>
  <si>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</si>
  <si>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</si>
  <si>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</si>
  <si>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</si>
  <si>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</si>
  <si>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</si>
  <si>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</si>
  <si>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</si>
  <si>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</si>
  <si>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</si>
  <si>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</si>
  <si>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</si>
  <si>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</si>
  <si>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</si>
  <si>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</si>
  <si>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</si>
  <si>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</si>
  <si>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</si>
  <si>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</si>
  <si>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</si>
  <si>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</si>
  <si>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</si>
  <si>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</si>
  <si>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</si>
  <si>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</si>
  <si>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</si>
  <si>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</si>
  <si>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</si>
  <si>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</si>
  <si>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</si>
  <si>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</si>
  <si>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</si>
  <si>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</si>
  <si>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</si>
  <si>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</si>
  <si>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</si>
  <si>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</si>
  <si>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</si>
  <si>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</si>
  <si>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</si>
  <si>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</si>
  <si>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</si>
  <si>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</si>
  <si>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</si>
  <si>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</si>
  <si>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</si>
  <si>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</si>
  <si>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</si>
  <si>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</si>
  <si>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</si>
  <si>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</si>
  <si>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</si>
  <si>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</si>
  <si>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</si>
  <si>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</si>
  <si>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</si>
  <si>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</si>
  <si>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</si>
  <si>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</si>
  <si>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</si>
  <si>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</si>
  <si>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</si>
  <si>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</si>
  <si>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</si>
  <si>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</si>
  <si>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</si>
  <si>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</si>
  <si>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</si>
  <si>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</si>
  <si>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</si>
  <si>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</si>
  <si>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</si>
  <si>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</si>
  <si>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</si>
  <si>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</si>
  <si>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</si>
  <si>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</si>
  <si>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</si>
  <si>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</si>
  <si>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</si>
  <si>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</si>
  <si>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</si>
  <si>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</si>
  <si>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</si>
  <si>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</si>
  <si>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</si>
  <si>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</si>
  <si>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</si>
  <si>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</si>
  <si>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</si>
  <si>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</si>
  <si>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</si>
  <si>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</si>
  <si>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</si>
  <si>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</si>
  <si>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</si>
  <si>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</si>
  <si>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</si>
  <si>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</si>
  <si>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</si>
  <si>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</si>
  <si>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</si>
  <si>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</si>
  <si>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</si>
  <si>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</si>
  <si>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</si>
  <si>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</si>
  <si>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</si>
  <si>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</si>
  <si>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</si>
  <si>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</si>
  <si>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</si>
  <si>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</si>
  <si>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</si>
  <si>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</si>
  <si>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</si>
  <si>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</si>
  <si>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</si>
  <si>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</si>
  <si>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</si>
  <si>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</si>
  <si>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</si>
  <si>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</si>
  <si>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</si>
  <si>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</si>
  <si>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</si>
  <si>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</si>
  <si>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</si>
  <si>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</si>
  <si>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</si>
  <si>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</si>
  <si>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</si>
  <si>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</si>
  <si>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</si>
  <si>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</si>
  <si>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</si>
  <si>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</si>
  <si>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</si>
  <si>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</si>
  <si>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</si>
  <si>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</si>
  <si>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</si>
  <si>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</si>
  <si>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</si>
  <si>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</si>
  <si>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</si>
  <si>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</si>
  <si>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</si>
  <si>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</si>
  <si>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</si>
  <si>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</si>
  <si>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</si>
  <si>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</si>
  <si>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</si>
  <si>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</si>
  <si>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</si>
  <si>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</si>
  <si>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</si>
  <si>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</si>
  <si>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</si>
  <si>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</si>
  <si>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</si>
  <si>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</si>
  <si>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</si>
  <si>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</si>
  <si>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</si>
  <si>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</si>
  <si>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</si>
  <si>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</si>
  <si>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</si>
  <si>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</si>
  <si>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</si>
  <si>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</si>
  <si>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</si>
  <si>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</si>
  <si>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</si>
  <si>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</si>
  <si>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</si>
  <si>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</si>
  <si>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</si>
  <si>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</si>
  <si>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</si>
  <si>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</si>
  <si>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</si>
  <si>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</si>
  <si>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</si>
  <si>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</si>
  <si>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</si>
  <si>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</si>
  <si>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</si>
  <si>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</si>
  <si>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</si>
  <si>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</si>
  <si>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</si>
  <si>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</si>
  <si>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</si>
  <si>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</si>
  <si>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</si>
  <si>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</si>
  <si>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</si>
  <si>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</si>
  <si>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</si>
  <si>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</si>
  <si>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</si>
  <si>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</si>
  <si>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</si>
  <si>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</si>
  <si>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</si>
  <si>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</si>
  <si>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</si>
  <si>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</si>
  <si>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</si>
  <si>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</si>
  <si>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</si>
  <si>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</si>
  <si>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</si>
  <si>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</si>
  <si>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</si>
  <si>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</si>
  <si>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</si>
  <si>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</si>
  <si>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</si>
  <si>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</si>
  <si>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</si>
  <si>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</si>
  <si>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</si>
  <si>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</si>
  <si>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</si>
  <si>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</si>
  <si>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</si>
  <si>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</si>
  <si>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</si>
  <si>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</si>
  <si>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</si>
  <si>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</si>
  <si>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</si>
  <si>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</si>
  <si>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</si>
  <si>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</si>
  <si>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</si>
  <si>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</si>
  <si>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</si>
  <si>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</si>
  <si>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</si>
  <si>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</si>
  <si>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</si>
  <si>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</si>
  <si>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</si>
  <si>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</si>
  <si>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</si>
  <si>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</si>
  <si>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</si>
  <si>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</si>
  <si>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</si>
  <si>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</si>
  <si>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</si>
  <si>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</si>
  <si>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</si>
  <si>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</si>
  <si>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</si>
  <si>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</si>
  <si>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</si>
  <si>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</si>
  <si>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</si>
  <si>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</si>
  <si>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</si>
  <si>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</si>
  <si>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</si>
  <si>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</si>
  <si>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</si>
  <si>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</si>
  <si>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</si>
  <si>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</si>
  <si>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</si>
  <si>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</si>
  <si>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</si>
  <si>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</si>
  <si>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</si>
  <si>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</si>
  <si>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</si>
  <si>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</si>
  <si>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</si>
  <si>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</si>
  <si>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</si>
  <si>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</si>
  <si>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</si>
  <si>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</si>
  <si>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</si>
  <si>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</si>
  <si>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</si>
  <si>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</si>
  <si>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</si>
  <si>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</si>
  <si>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</si>
  <si>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</si>
  <si>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</si>
  <si>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</si>
  <si>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</si>
  <si>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</si>
  <si>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</si>
  <si>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</si>
  <si>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</si>
  <si>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</si>
  <si>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</si>
  <si>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</si>
  <si>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</si>
  <si>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</si>
  <si>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</si>
  <si>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</si>
  <si>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</si>
  <si>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</si>
  <si>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</si>
  <si>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</si>
  <si>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</si>
  <si>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</si>
  <si>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</si>
  <si>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</si>
  <si>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</si>
  <si>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</si>
  <si>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</si>
  <si>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</si>
  <si>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</si>
  <si>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</si>
  <si>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</si>
  <si>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</si>
  <si>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</si>
  <si>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</si>
  <si>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</si>
  <si>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</si>
  <si>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</si>
  <si>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</si>
  <si>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</si>
  <si>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</si>
  <si>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</si>
  <si>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</si>
  <si>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</si>
  <si>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</si>
  <si>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</si>
  <si>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</si>
  <si>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</si>
  <si>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</si>
  <si>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</si>
  <si>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</si>
  <si>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</si>
  <si>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</si>
  <si>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</si>
  <si>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</si>
  <si>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</si>
  <si>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</si>
  <si>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</si>
  <si>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</si>
  <si>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</si>
  <si>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</si>
  <si>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</si>
  <si>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</si>
  <si>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</si>
  <si>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</si>
  <si>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</si>
  <si>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</si>
  <si>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</si>
  <si>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</si>
  <si>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</si>
  <si>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</si>
  <si>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</si>
  <si>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</si>
  <si>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</si>
  <si>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</si>
  <si>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</si>
  <si>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</si>
  <si>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</si>
  <si>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</si>
  <si>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</si>
  <si>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</si>
  <si>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</si>
  <si>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</si>
  <si>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</si>
  <si>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</si>
  <si>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</si>
  <si>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</si>
  <si>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</si>
  <si>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</si>
  <si>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</si>
  <si>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</si>
  <si>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</si>
  <si>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</si>
  <si>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</si>
  <si>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</si>
  <si>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</si>
  <si>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</si>
  <si>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</si>
  <si>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</si>
  <si>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</si>
  <si>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</si>
  <si>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</si>
  <si>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</si>
  <si>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</si>
  <si>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</si>
  <si>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</si>
  <si>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</si>
  <si>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</si>
  <si>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</si>
  <si>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</si>
  <si>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</si>
  <si>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</si>
  <si>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</si>
  <si>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</si>
  <si>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</si>
  <si>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</si>
  <si>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</si>
  <si>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</si>
  <si>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</si>
  <si>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</si>
  <si>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</si>
  <si>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</si>
  <si>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</si>
  <si>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</si>
  <si>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</si>
  <si>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</si>
  <si>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</si>
  <si>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</si>
  <si>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</si>
  <si>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</si>
  <si>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</si>
  <si>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</si>
  <si>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</si>
  <si>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</si>
  <si>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</si>
  <si>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</si>
  <si>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</si>
  <si>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</si>
  <si>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</si>
  <si>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</si>
  <si>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</si>
  <si>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</si>
  <si>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</si>
  <si>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</si>
  <si>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</si>
  <si>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</si>
  <si>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</si>
  <si>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</si>
  <si>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</si>
  <si>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</si>
  <si>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</si>
  <si>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</si>
  <si>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</si>
  <si>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</si>
  <si>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</si>
  <si>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</si>
  <si>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</si>
  <si>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</si>
  <si>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</si>
  <si>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</si>
  <si>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</si>
  <si>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</si>
  <si>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</si>
  <si>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</si>
  <si>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</si>
  <si>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</si>
  <si>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</si>
  <si>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</si>
  <si>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</si>
  <si>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</si>
  <si>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</si>
  <si>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</si>
  <si>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</si>
  <si>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</si>
  <si>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</si>
  <si>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</si>
  <si>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</si>
  <si>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</si>
  <si>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</si>
  <si>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</si>
  <si>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</si>
  <si>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</si>
  <si>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</si>
  <si>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</si>
  <si>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</si>
  <si>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</si>
  <si>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</si>
  <si>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</si>
  <si>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</si>
  <si>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</si>
  <si>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</si>
  <si>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</si>
  <si>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</si>
  <si>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</si>
  <si>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</si>
  <si>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</si>
  <si>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</si>
  <si>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</si>
  <si>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</si>
  <si>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</si>
  <si>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</si>
  <si>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</si>
  <si>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</si>
  <si>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</si>
  <si>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</si>
  <si>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</si>
  <si>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</si>
  <si>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</si>
  <si>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</si>
  <si>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</si>
  <si>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</si>
  <si>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</si>
  <si>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</si>
  <si>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</si>
  <si>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</si>
  <si>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</si>
  <si>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</si>
  <si>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</si>
  <si>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</si>
  <si>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</si>
  <si>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</si>
  <si>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</si>
  <si>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</si>
  <si>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</si>
  <si>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</si>
  <si>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</si>
  <si>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</si>
  <si>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</si>
  <si>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</si>
  <si>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</si>
  <si>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</si>
  <si>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</si>
  <si>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</si>
  <si>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</si>
  <si>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</si>
  <si>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</si>
  <si>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</si>
  <si>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</si>
  <si>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</si>
  <si>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</si>
  <si>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</si>
  <si>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</si>
  <si>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</si>
  <si>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</si>
  <si>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</si>
  <si>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</si>
  <si>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</si>
  <si>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</si>
  <si>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</si>
  <si>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</si>
  <si>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</si>
  <si>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</si>
  <si>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</si>
  <si>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</si>
  <si>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</si>
  <si>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</si>
  <si>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</si>
  <si>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</si>
  <si>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</si>
  <si>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</si>
  <si>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</si>
  <si>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</si>
  <si>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</si>
  <si>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</si>
  <si>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</si>
  <si>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</si>
  <si>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</si>
  <si>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</si>
  <si>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</si>
  <si>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</si>
  <si>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</si>
  <si>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</si>
  <si>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</si>
  <si>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</si>
  <si>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</si>
  <si>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</si>
  <si>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</si>
  <si>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</si>
  <si>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</si>
  <si>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</si>
  <si>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</si>
  <si>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</si>
  <si>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</si>
  <si>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</si>
  <si>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</si>
  <si>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</si>
  <si>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</si>
  <si>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</si>
  <si>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</si>
  <si>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</si>
  <si>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</si>
  <si>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</si>
  <si>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</si>
  <si>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</si>
  <si>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</si>
  <si>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</si>
  <si>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</si>
  <si>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</si>
  <si>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</si>
  <si>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</si>
  <si>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</si>
  <si>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</si>
  <si>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</si>
  <si>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</si>
  <si>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</si>
  <si>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</si>
  <si>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</si>
  <si>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</si>
  <si>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</si>
  <si>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</si>
  <si>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</si>
  <si>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</si>
  <si>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</si>
  <si>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</si>
  <si>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</si>
  <si>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</si>
  <si>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</si>
  <si>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</si>
  <si>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</si>
  <si>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</si>
  <si>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</si>
  <si>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</si>
  <si>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</si>
  <si>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</si>
  <si>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</si>
  <si>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</si>
  <si>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</si>
  <si>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</si>
  <si>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</si>
  <si>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</si>
  <si>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</si>
  <si>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</si>
  <si>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</si>
  <si>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</si>
  <si>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</si>
  <si>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</si>
  <si>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</si>
  <si>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</si>
  <si>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</si>
  <si>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</si>
  <si>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</si>
  <si>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</si>
  <si>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</si>
  <si>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</si>
  <si>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</si>
  <si>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</si>
  <si>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</si>
  <si>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</si>
  <si>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</si>
  <si>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</si>
  <si>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</si>
  <si>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</si>
  <si>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</si>
  <si>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</si>
  <si>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</si>
  <si>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</si>
  <si>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</si>
  <si>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</si>
  <si>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</si>
  <si>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</si>
  <si>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</si>
  <si>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</si>
  <si>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</si>
  <si>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</si>
  <si>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</si>
  <si>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</si>
  <si>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</si>
  <si>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</si>
  <si>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</si>
  <si>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</si>
  <si>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</si>
  <si>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</si>
  <si>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</si>
  <si>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</si>
  <si>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</si>
  <si>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</si>
  <si>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</si>
  <si>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</si>
  <si>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</si>
  <si>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</si>
  <si>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</si>
  <si>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</si>
  <si>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</si>
  <si>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</si>
  <si>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</si>
  <si>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</si>
  <si>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</si>
  <si>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</si>
  <si>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</si>
  <si>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</si>
  <si>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</si>
  <si>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</si>
  <si>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</si>
  <si>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</si>
  <si>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</si>
  <si>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</si>
  <si>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</si>
  <si>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</si>
  <si>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</si>
  <si>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</si>
  <si>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</si>
  <si>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</si>
  <si>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</si>
  <si>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</si>
  <si>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</si>
  <si>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</si>
  <si>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</si>
  <si>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</si>
  <si>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</si>
  <si>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</si>
  <si>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</si>
  <si>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</si>
  <si>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</si>
  <si>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</si>
  <si>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</si>
  <si>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</si>
  <si>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</si>
  <si>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</si>
  <si>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</si>
  <si>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</si>
  <si>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</si>
  <si>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</si>
  <si>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</si>
  <si>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</si>
  <si>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</si>
  <si>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</si>
  <si>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</si>
  <si>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</si>
  <si>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</si>
  <si>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</si>
  <si>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</si>
  <si>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</si>
  <si>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</si>
  <si>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</si>
  <si>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</si>
  <si>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</si>
  <si>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</si>
  <si>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</si>
  <si>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</si>
  <si>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</si>
  <si>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</si>
  <si>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</si>
  <si>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</si>
  <si>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</si>
  <si>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</si>
  <si>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</si>
  <si>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</si>
  <si>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</si>
  <si>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</si>
  <si>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</si>
  <si>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</si>
  <si>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</si>
  <si>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</si>
  <si>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</si>
  <si>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</si>
  <si>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</si>
  <si>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</si>
  <si>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</si>
  <si>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</si>
  <si>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</si>
  <si>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</si>
  <si>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</si>
  <si>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</si>
  <si>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</si>
  <si>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</si>
  <si>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</si>
  <si>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</si>
  <si>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</si>
  <si>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</si>
  <si>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</si>
  <si>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</si>
  <si>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</si>
  <si>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</si>
  <si>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</si>
  <si>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</si>
  <si>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</si>
  <si>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</si>
  <si>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</si>
  <si>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</si>
  <si>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</si>
  <si>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</si>
  <si>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</si>
  <si>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</si>
  <si>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</si>
  <si>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</si>
  <si>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</si>
  <si>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</si>
  <si>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</si>
  <si>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</si>
  <si>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</si>
  <si>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</si>
  <si>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</si>
  <si>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</si>
  <si>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</si>
  <si>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</si>
  <si>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</si>
  <si>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</si>
  <si>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</si>
  <si>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</si>
  <si>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</si>
  <si>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</si>
  <si>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</si>
  <si>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</si>
  <si>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</si>
  <si>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</si>
  <si>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</si>
  <si>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</si>
  <si>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</si>
  <si>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</si>
  <si>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</si>
  <si>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</si>
  <si>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</si>
  <si>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</si>
  <si>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</si>
  <si>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</si>
  <si>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</si>
  <si>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</si>
  <si>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</si>
  <si>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</si>
  <si>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</si>
  <si>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</si>
  <si>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</si>
  <si>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</si>
  <si>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</si>
  <si>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</si>
  <si>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</si>
  <si>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</si>
  <si>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</si>
  <si>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</si>
  <si>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</si>
  <si>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</si>
  <si>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</si>
  <si>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</si>
  <si>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</si>
  <si>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</si>
  <si>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</si>
  <si>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</si>
  <si>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</si>
  <si>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</si>
  <si>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</si>
  <si>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</si>
  <si>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</si>
  <si>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</si>
  <si>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</si>
  <si>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</si>
  <si>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</si>
  <si>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</si>
  <si>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</si>
  <si>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</si>
  <si>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</si>
  <si>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</si>
  <si>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</si>
  <si>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</si>
  <si>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</si>
  <si>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</si>
  <si>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</si>
  <si>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</si>
  <si>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</si>
  <si>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</si>
  <si>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</si>
  <si>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</si>
  <si>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</si>
  <si>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</si>
  <si>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</si>
  <si>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</si>
  <si>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</si>
  <si>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</si>
  <si>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</si>
  <si>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</si>
  <si>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</si>
  <si>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</si>
  <si>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</si>
  <si>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</si>
  <si>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</si>
  <si>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</si>
  <si>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</si>
  <si>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</si>
  <si>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</si>
  <si>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</si>
  <si>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</si>
  <si>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</si>
  <si>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</si>
  <si>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</si>
  <si>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</si>
  <si>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</si>
  <si>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</si>
  <si>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</si>
  <si>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</si>
  <si>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</si>
  <si>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</si>
  <si>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</si>
  <si>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</si>
  <si>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</si>
  <si>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</si>
  <si>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</si>
  <si>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</si>
  <si>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</si>
  <si>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</si>
  <si>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</si>
  <si>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</si>
  <si>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</si>
  <si>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</si>
  <si>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</si>
  <si>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</si>
  <si>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</si>
  <si>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</si>
  <si>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</si>
  <si>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</si>
  <si>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</si>
  <si>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</si>
  <si>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</si>
  <si>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</si>
  <si>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</si>
  <si>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</si>
  <si>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</si>
  <si>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</si>
  <si>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</si>
  <si>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</si>
  <si>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</si>
  <si>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</si>
  <si>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</si>
  <si>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</si>
  <si>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</si>
  <si>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</si>
  <si>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</si>
  <si>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</si>
  <si>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</si>
  <si>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</si>
  <si>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</si>
  <si>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</si>
  <si>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</si>
  <si>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</si>
  <si>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</si>
  <si>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</si>
  <si>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</si>
  <si>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</si>
  <si>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</si>
  <si>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</si>
  <si>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</si>
  <si>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</si>
  <si>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</si>
  <si>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</si>
  <si>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</si>
  <si>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</si>
  <si>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</si>
  <si>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</si>
  <si>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</si>
  <si>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</si>
  <si>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</si>
  <si>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</si>
  <si>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</si>
  <si>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</si>
  <si>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</si>
  <si>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</si>
  <si>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</si>
  <si>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</si>
  <si>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</si>
  <si>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</si>
  <si>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</si>
  <si>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</si>
  <si>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</si>
  <si>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</si>
  <si>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</si>
  <si>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</si>
  <si>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</si>
  <si>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</si>
  <si>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</si>
  <si>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</si>
  <si>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</si>
  <si>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</si>
  <si>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</si>
  <si>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</si>
  <si>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</si>
  <si>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</si>
  <si>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</si>
  <si>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</si>
  <si>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</si>
  <si>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</si>
  <si>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</si>
  <si>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</si>
  <si>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</si>
  <si>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</si>
  <si>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</si>
  <si>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</si>
  <si>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</si>
  <si>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</si>
  <si>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</si>
  <si>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</si>
  <si>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</si>
  <si>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</si>
  <si>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</si>
  <si>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</si>
  <si>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</si>
  <si>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</si>
  <si>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</si>
  <si>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</si>
  <si>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</si>
  <si>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</si>
  <si>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</si>
  <si>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</si>
  <si>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</si>
  <si>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</si>
  <si>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</si>
  <si>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</si>
  <si>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</si>
  <si>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</si>
  <si>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</si>
  <si>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</si>
  <si>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</si>
  <si>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</si>
  <si>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</si>
  <si>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</si>
  <si>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</si>
  <si>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</si>
  <si>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</si>
  <si>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</si>
  <si>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</si>
  <si>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</si>
  <si>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</si>
  <si>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</si>
  <si>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</si>
  <si>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</si>
  <si>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</si>
  <si>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</si>
  <si>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</si>
  <si>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</si>
  <si>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</si>
  <si>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</si>
  <si>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</si>
  <si>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</si>
  <si>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</si>
  <si>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</si>
  <si>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</si>
  <si>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</si>
  <si>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</si>
  <si>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</si>
  <si>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</si>
  <si>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</si>
  <si>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</si>
  <si>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</si>
  <si>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</si>
  <si>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</si>
  <si>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</si>
  <si>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</si>
  <si>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</si>
  <si>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</si>
  <si>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</si>
  <si>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</si>
  <si>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</si>
  <si>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</si>
  <si>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</si>
  <si>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</si>
  <si>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</si>
  <si>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</si>
  <si>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</si>
  <si>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</si>
  <si>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</si>
  <si>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</si>
  <si>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</si>
  <si>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</si>
  <si>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</si>
  <si>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</si>
  <si>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</si>
  <si>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</si>
  <si>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</si>
  <si>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</si>
  <si>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</si>
  <si>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</si>
  <si>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</si>
  <si>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</si>
  <si>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</si>
  <si>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</si>
  <si>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</si>
  <si>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</si>
  <si>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</si>
  <si>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</si>
  <si>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</si>
  <si>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</si>
  <si>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</si>
  <si>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</si>
  <si>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</si>
  <si>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</si>
  <si>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</si>
  <si>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</si>
  <si>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</si>
  <si>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</si>
  <si>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</si>
  <si>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</si>
  <si>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</si>
  <si>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</si>
  <si>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</si>
  <si>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</si>
  <si>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</si>
  <si>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</si>
  <si>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</si>
  <si>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</si>
  <si>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</si>
  <si>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</si>
  <si>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</si>
  <si>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</si>
  <si>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</si>
  <si>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</si>
  <si>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</si>
  <si>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</si>
  <si>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</si>
  <si>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</si>
  <si>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</si>
  <si>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</si>
  <si>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</si>
  <si>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</si>
  <si>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</si>
  <si>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</si>
  <si>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</si>
  <si>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</si>
  <si>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</si>
  <si>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</si>
  <si>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</si>
  <si>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</si>
  <si>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</si>
  <si>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</si>
  <si>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</si>
  <si>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</si>
  <si>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</si>
  <si>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</si>
  <si>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</si>
  <si>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</si>
  <si>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</si>
  <si>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</si>
  <si>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</si>
  <si>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</si>
  <si>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</si>
  <si>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</si>
  <si>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</si>
  <si>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</si>
  <si>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</si>
  <si>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</si>
  <si>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</si>
  <si>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</si>
  <si>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</si>
  <si>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</si>
  <si>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</si>
  <si>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</si>
  <si>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</si>
  <si>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</si>
  <si>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</si>
  <si>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</si>
  <si>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</si>
  <si>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</si>
  <si>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</si>
  <si>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</si>
  <si>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</si>
  <si>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</si>
  <si>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</si>
  <si>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</si>
  <si>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</si>
  <si>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</si>
  <si>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</si>
  <si>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</si>
  <si>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</si>
  <si>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</si>
  <si>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</si>
  <si>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</si>
  <si>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</si>
  <si>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</si>
  <si>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</si>
  <si>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</si>
  <si>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</si>
  <si>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</si>
  <si>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</si>
  <si>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</si>
  <si>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</si>
  <si>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</si>
  <si>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</si>
  <si>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</si>
  <si>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</si>
  <si>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</si>
  <si>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</si>
  <si>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</si>
  <si>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</si>
  <si>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</si>
  <si>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</si>
  <si>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</si>
  <si>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</si>
  <si>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</si>
  <si>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</si>
  <si>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</si>
  <si>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</si>
  <si>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</si>
  <si>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</si>
  <si>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</si>
  <si>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</si>
  <si>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</si>
  <si>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</si>
  <si>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</si>
  <si>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</si>
  <si>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</si>
  <si>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</si>
  <si>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</si>
  <si>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</si>
  <si>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</si>
  <si>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</si>
  <si>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</si>
  <si>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</si>
  <si>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</si>
  <si>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</si>
  <si>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</si>
  <si>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</si>
  <si>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</si>
  <si>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</si>
  <si>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</si>
  <si>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</si>
  <si>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</si>
  <si>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</si>
  <si>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</si>
  <si>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</si>
  <si>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</si>
  <si>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</si>
  <si>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</si>
  <si>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</si>
  <si>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</si>
  <si>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</si>
  <si>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</si>
  <si>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</si>
  <si>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</si>
  <si>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</si>
  <si>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</si>
  <si>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</si>
  <si>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</si>
  <si>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</si>
  <si>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</si>
  <si>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</si>
  <si>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</si>
  <si>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</si>
  <si>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</si>
  <si>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</si>
  <si>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</si>
  <si>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</si>
  <si>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</si>
  <si>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</si>
  <si>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</si>
  <si>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</si>
  <si>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</si>
  <si>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</si>
  <si>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</si>
  <si>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</si>
  <si>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</si>
  <si>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</si>
  <si>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</si>
  <si>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</si>
  <si>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</si>
  <si>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</si>
  <si>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</si>
  <si>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</si>
  <si>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</si>
  <si>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</si>
  <si>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</si>
  <si>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</si>
  <si>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</si>
  <si>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</si>
  <si>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</si>
  <si>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</si>
  <si>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</si>
  <si>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</si>
  <si>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</si>
  <si>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</si>
  <si>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</si>
  <si>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</si>
  <si>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</si>
  <si>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</si>
  <si>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</si>
  <si>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</si>
  <si>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</si>
  <si>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</si>
  <si>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</si>
  <si>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</si>
  <si>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</si>
  <si>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</si>
  <si>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</si>
  <si>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</si>
  <si>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</si>
  <si>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</si>
  <si>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</si>
  <si>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</si>
  <si>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</si>
  <si>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</si>
  <si>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</si>
  <si>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</si>
  <si>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</si>
  <si>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</si>
  <si>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</si>
  <si>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</si>
  <si>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</si>
  <si>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</si>
  <si>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</si>
  <si>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</si>
  <si>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</si>
  <si>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</si>
  <si>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</si>
  <si>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</si>
  <si>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</si>
  <si>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</si>
  <si>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</si>
  <si>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</si>
  <si>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</si>
  <si>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</si>
  <si>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</si>
  <si>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</si>
  <si>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</si>
  <si>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</si>
  <si>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</si>
  <si>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</si>
  <si>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</si>
  <si>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</si>
  <si>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</si>
  <si>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</si>
  <si>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</si>
  <si>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</si>
  <si>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</si>
  <si>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</si>
  <si>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</si>
  <si>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</si>
  <si>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</si>
  <si>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</si>
  <si>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</si>
  <si>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</si>
  <si>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</si>
  <si>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</si>
  <si>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</si>
  <si>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</si>
  <si>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</si>
  <si>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</si>
  <si>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</si>
  <si>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</si>
  <si>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</si>
  <si>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</si>
  <si>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</si>
  <si>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</si>
  <si>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</si>
  <si>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</si>
  <si>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</si>
  <si>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</si>
  <si>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</si>
  <si>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</si>
  <si>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</si>
  <si>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</si>
  <si>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</si>
  <si>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</si>
  <si>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</si>
  <si>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</si>
  <si>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</si>
  <si>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</si>
  <si>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</si>
  <si>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</si>
  <si>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</si>
  <si>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</si>
  <si>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</si>
  <si>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</si>
  <si>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</si>
  <si>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</si>
  <si>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</si>
  <si>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</si>
  <si>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</si>
  <si>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</si>
  <si>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</si>
  <si>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</si>
  <si>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</si>
  <si>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</si>
  <si>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</si>
  <si>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</si>
  <si>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</si>
  <si>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</si>
  <si>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</si>
  <si>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</si>
  <si>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</si>
  <si>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</si>
  <si>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</si>
  <si>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</si>
  <si>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</si>
  <si>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</si>
  <si>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</si>
  <si>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</si>
  <si>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</si>
  <si>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</si>
  <si>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</si>
  <si>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</si>
  <si>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</si>
  <si>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</si>
  <si>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</si>
  <si>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</si>
  <si>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</si>
  <si>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</si>
  <si>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</si>
  <si>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</si>
  <si>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</si>
  <si>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</si>
  <si>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</si>
  <si>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</si>
  <si>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</si>
  <si>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</si>
  <si>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</si>
  <si>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</si>
  <si>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</si>
  <si>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</si>
  <si>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</si>
  <si>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</si>
  <si>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</si>
  <si>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</si>
  <si>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</si>
  <si>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</si>
  <si>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</si>
  <si>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</si>
  <si>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</si>
  <si>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</si>
  <si>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</si>
  <si>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</si>
  <si>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</si>
  <si>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</si>
  <si>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</si>
  <si>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</si>
  <si>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</si>
  <si>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</si>
  <si>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</si>
  <si>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</si>
  <si>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</si>
  <si>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</si>
  <si>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</si>
  <si>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</si>
  <si>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</si>
  <si>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</si>
  <si>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</si>
  <si>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</si>
  <si>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</si>
  <si>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</si>
  <si>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</si>
  <si>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</si>
  <si>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</si>
  <si>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</si>
  <si>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</si>
  <si>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</si>
  <si>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</si>
  <si>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</si>
  <si>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</si>
  <si>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</si>
  <si>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</si>
  <si>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</si>
  <si>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</si>
  <si>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</si>
  <si>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</si>
  <si>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</si>
  <si>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</si>
  <si>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</si>
  <si>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</si>
  <si>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</si>
  <si>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</si>
  <si>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</si>
  <si>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</si>
  <si>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</si>
  <si>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</si>
  <si>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</si>
  <si>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</si>
  <si>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</si>
  <si>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</si>
  <si>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</si>
  <si>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</si>
  <si>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</si>
  <si>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</si>
  <si>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</si>
  <si>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</si>
  <si>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</si>
  <si>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</si>
  <si>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</si>
  <si>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</si>
  <si>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</si>
  <si>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</si>
  <si>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</si>
  <si>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</si>
  <si>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</si>
  <si>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</si>
  <si>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</si>
  <si>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</si>
  <si>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</si>
  <si>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</si>
  <si>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</si>
  <si>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</si>
  <si>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</si>
  <si>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</si>
  <si>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</si>
  <si>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</si>
  <si>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</si>
  <si>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</si>
  <si>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</si>
  <si>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</si>
  <si>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</si>
  <si>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</si>
  <si>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</si>
  <si>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</si>
  <si>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</si>
  <si>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</si>
  <si>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</si>
  <si>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</si>
  <si>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</si>
  <si>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</si>
  <si>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</si>
  <si>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</si>
  <si>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</si>
  <si>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</si>
  <si>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</si>
  <si>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</si>
  <si>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</si>
  <si>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</si>
  <si>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</si>
  <si>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</si>
  <si>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</si>
  <si>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</si>
  <si>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</si>
  <si>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</si>
  <si>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</si>
  <si>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</si>
  <si>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</si>
  <si>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</si>
  <si>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</si>
  <si>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</si>
  <si>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</si>
  <si>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</si>
  <si>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</si>
  <si>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</si>
  <si>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</si>
  <si>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</si>
  <si>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</si>
  <si>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</si>
  <si>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</si>
  <si>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</si>
  <si>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</si>
  <si>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</si>
  <si>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</si>
  <si>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</si>
  <si>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</si>
  <si>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</si>
  <si>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</si>
  <si>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</si>
  <si>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</si>
  <si>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</si>
  <si>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</si>
  <si>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</si>
  <si>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</si>
  <si>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</si>
  <si>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</si>
  <si>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</si>
  <si>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</si>
  <si>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</si>
  <si>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</si>
  <si>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</si>
  <si>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</si>
  <si>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</si>
  <si>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</si>
  <si>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</si>
  <si>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</si>
  <si>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</si>
  <si>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</si>
  <si>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</si>
  <si>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</si>
  <si>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</si>
  <si>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</si>
  <si>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</si>
  <si>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</si>
  <si>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</si>
  <si>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</si>
  <si>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</si>
  <si>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</si>
  <si>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</si>
  <si>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</si>
  <si>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</si>
  <si>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</si>
  <si>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</si>
  <si>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</si>
  <si>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</si>
  <si>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</si>
  <si>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</si>
  <si>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</si>
  <si>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</si>
  <si>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</si>
  <si>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</si>
  <si>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</si>
  <si>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</si>
  <si>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</si>
  <si>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</si>
  <si>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</si>
  <si>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</si>
  <si>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</si>
  <si>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</si>
  <si>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</si>
  <si>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</si>
  <si>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</si>
  <si>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</si>
  <si>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</si>
  <si>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</si>
  <si>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</si>
  <si>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</si>
  <si>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</si>
  <si>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</si>
  <si>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</si>
  <si>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</si>
  <si>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</si>
  <si>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</si>
  <si>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</si>
  <si>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</si>
  <si>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</si>
  <si>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</si>
  <si>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</si>
  <si>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</si>
  <si>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</si>
  <si>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</si>
  <si>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</si>
  <si>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</si>
  <si>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</si>
  <si>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</si>
  <si>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</si>
  <si>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</si>
  <si>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</si>
  <si>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</si>
  <si>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</si>
  <si>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</si>
  <si>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</si>
  <si>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</si>
  <si>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</si>
  <si>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</si>
  <si>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</si>
  <si>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</si>
  <si>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</si>
  <si>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</si>
  <si>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</si>
  <si>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</si>
  <si>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</si>
  <si>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</si>
  <si>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</si>
  <si>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</si>
  <si>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</si>
  <si>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</si>
  <si>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</si>
  <si>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</si>
  <si>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</si>
  <si>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</si>
  <si>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</si>
  <si>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</si>
  <si>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</si>
  <si>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</si>
  <si>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</si>
  <si>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</si>
  <si>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</si>
  <si>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</si>
  <si>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</si>
  <si>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</si>
  <si>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</si>
  <si>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</si>
  <si>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</si>
  <si>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</si>
  <si>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</si>
  <si>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</si>
  <si>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</si>
  <si>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</si>
  <si>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</si>
  <si>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</si>
  <si>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</si>
  <si>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</si>
  <si>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</si>
  <si>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</si>
  <si>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</si>
  <si>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</si>
  <si>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</si>
  <si>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</si>
  <si>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</si>
  <si>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</si>
  <si>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</si>
  <si>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</si>
  <si>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</si>
  <si>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</si>
  <si>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</si>
  <si>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</si>
  <si>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</si>
  <si>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</si>
  <si>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</si>
  <si>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</si>
  <si>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</si>
  <si>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</si>
  <si>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</si>
  <si>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</si>
  <si>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</si>
  <si>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</si>
  <si>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</si>
  <si>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</si>
  <si>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</si>
  <si>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</si>
  <si>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</si>
  <si>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</si>
  <si>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</si>
  <si>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</si>
  <si>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</si>
  <si>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</si>
  <si>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</si>
  <si>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</si>
  <si>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</si>
  <si>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</si>
  <si>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</si>
  <si>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</si>
  <si>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</si>
  <si>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</si>
  <si>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</si>
  <si>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</si>
  <si>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</si>
  <si>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</si>
  <si>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</si>
  <si>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</si>
  <si>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</si>
  <si>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</si>
  <si>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</si>
  <si>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</si>
  <si>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</si>
  <si>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</si>
  <si>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</si>
  <si>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</si>
  <si>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</si>
  <si>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</si>
  <si>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</si>
  <si>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</si>
  <si>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</si>
  <si>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</si>
  <si>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</si>
  <si>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</si>
  <si>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</si>
  <si>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</si>
  <si>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</si>
  <si>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</si>
  <si>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</si>
  <si>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</si>
  <si>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</si>
  <si>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</si>
  <si>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</si>
  <si>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</si>
  <si>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</si>
  <si>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</si>
  <si>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</si>
  <si>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</si>
  <si>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</si>
  <si>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</si>
  <si>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</si>
  <si>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</si>
  <si>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</si>
  <si>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</si>
  <si>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</si>
  <si>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</si>
  <si>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</si>
  <si>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</si>
  <si>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</si>
  <si>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</si>
  <si>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</si>
  <si>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</si>
  <si>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</si>
  <si>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</si>
  <si>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</si>
  <si>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</si>
  <si>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</si>
  <si>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</si>
  <si>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</si>
  <si>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</si>
  <si>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</si>
  <si>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</si>
  <si>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</si>
  <si>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</si>
  <si>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</si>
  <si>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</si>
  <si>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</si>
  <si>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</si>
  <si>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</si>
  <si>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</si>
  <si>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</si>
  <si>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</si>
  <si>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</si>
  <si>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</si>
  <si>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</si>
  <si>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</si>
  <si>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</si>
  <si>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</si>
  <si>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</si>
  <si>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</si>
  <si>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</si>
  <si>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</si>
  <si>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</si>
  <si>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</si>
  <si>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</si>
  <si>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</si>
  <si>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</si>
  <si>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</si>
  <si>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</si>
  <si>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</si>
  <si>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</si>
  <si>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</si>
  <si>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</si>
  <si>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</si>
  <si>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</si>
  <si>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</si>
  <si>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</si>
  <si>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</si>
  <si>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</si>
  <si>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</si>
  <si>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</si>
  <si>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</si>
  <si>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</si>
  <si>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</si>
  <si>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</si>
  <si>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</si>
  <si>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</si>
  <si>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</si>
  <si>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</si>
  <si>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</si>
  <si>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</si>
  <si>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</si>
  <si>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</si>
  <si>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</si>
  <si>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</si>
  <si>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</si>
  <si>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</si>
  <si>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</si>
  <si>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</si>
  <si>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</si>
  <si>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</si>
  <si>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</si>
  <si>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</si>
  <si>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</si>
  <si>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</si>
  <si>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</si>
  <si>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</si>
  <si>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</si>
  <si>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</si>
  <si>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</si>
  <si>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</si>
  <si>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</si>
  <si>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</si>
  <si>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</si>
  <si>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</si>
  <si>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</si>
  <si>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</si>
  <si>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</si>
  <si>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</si>
  <si>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</si>
  <si>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</si>
  <si>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</si>
  <si>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</si>
  <si>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</si>
  <si>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</si>
  <si>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</si>
  <si>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</si>
  <si>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</si>
  <si>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</si>
  <si>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</si>
  <si>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</si>
  <si>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</si>
  <si>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</si>
  <si>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</si>
  <si>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</si>
  <si>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</si>
  <si>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</si>
  <si>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</si>
  <si>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</si>
  <si>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</si>
  <si>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</si>
  <si>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</si>
  <si>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</si>
  <si>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</si>
  <si>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</si>
  <si>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</si>
  <si>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</si>
  <si>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</si>
  <si>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</si>
  <si>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</si>
  <si>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</si>
  <si>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</si>
  <si>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</si>
  <si>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</si>
  <si>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</si>
  <si>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</si>
  <si>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</si>
  <si>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</si>
  <si>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</si>
  <si>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</si>
  <si>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</si>
  <si>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</si>
  <si>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</si>
  <si>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</si>
  <si>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</si>
  <si>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</si>
  <si>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</si>
  <si>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</si>
  <si>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</si>
  <si>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</si>
  <si>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</si>
  <si>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</si>
  <si>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</si>
  <si>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</si>
  <si>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</si>
  <si>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</si>
  <si>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</si>
  <si>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</si>
  <si>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</si>
  <si>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</si>
  <si>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</si>
  <si>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</si>
  <si>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</si>
  <si>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</si>
  <si>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</si>
  <si>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</si>
  <si>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</si>
  <si>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</si>
  <si>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</si>
  <si>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</si>
  <si>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</si>
  <si>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</si>
  <si>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</si>
  <si>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</si>
  <si>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</si>
  <si>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</si>
  <si>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</si>
  <si>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</si>
  <si>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</si>
  <si>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</si>
  <si>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</si>
  <si>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</si>
  <si>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</si>
  <si>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</si>
  <si>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</si>
  <si>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</si>
  <si>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</si>
  <si>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</si>
  <si>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</si>
  <si>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</si>
  <si>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</si>
  <si>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</si>
  <si>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</si>
  <si>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</si>
  <si>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</si>
  <si>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</si>
  <si>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</si>
  <si>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</si>
  <si>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</si>
  <si>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</si>
  <si>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</si>
  <si>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</si>
  <si>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</si>
  <si>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</si>
  <si>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</si>
  <si>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</si>
  <si>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</si>
  <si>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</si>
  <si>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</si>
  <si>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</si>
  <si>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</si>
  <si>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</si>
  <si>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</si>
  <si>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</si>
  <si>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</si>
  <si>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</si>
  <si>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</si>
  <si>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</si>
  <si>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</si>
  <si>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</si>
  <si>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</si>
  <si>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</si>
  <si>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</si>
  <si>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</si>
  <si>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</si>
  <si>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</si>
  <si>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</si>
  <si>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</si>
  <si>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</si>
  <si>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</si>
  <si>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</si>
  <si>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</si>
  <si>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</si>
  <si>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</si>
  <si>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</si>
  <si>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</si>
  <si>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</si>
  <si>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</si>
  <si>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</si>
  <si>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</si>
  <si>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</si>
  <si>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</si>
  <si>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</si>
  <si>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</si>
  <si>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</si>
  <si>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</si>
  <si>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</si>
  <si>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</si>
  <si>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</si>
  <si>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</si>
  <si>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</si>
  <si>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</si>
  <si>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</si>
  <si>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</si>
  <si>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</si>
  <si>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</si>
  <si>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</si>
  <si>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</si>
  <si>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</si>
  <si>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</si>
  <si>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</si>
  <si>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</si>
  <si>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</si>
  <si>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</si>
  <si>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</si>
  <si>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</si>
  <si>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</si>
  <si>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</si>
  <si>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</si>
  <si>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</si>
  <si>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</si>
  <si>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</si>
  <si>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</si>
  <si>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</si>
  <si>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</si>
  <si>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</si>
  <si>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</si>
  <si>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</si>
  <si>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</si>
  <si>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</si>
  <si>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</si>
  <si>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</si>
  <si>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</si>
  <si>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</si>
  <si>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</si>
  <si>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</si>
  <si>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</si>
  <si>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</si>
  <si>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</si>
  <si>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</si>
  <si>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</si>
  <si>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</si>
  <si>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</si>
  <si>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</si>
  <si>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</si>
  <si>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</si>
  <si>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</si>
  <si>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</si>
  <si>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</si>
  <si>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</si>
  <si>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</si>
  <si>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</si>
  <si>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</si>
  <si>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</si>
  <si>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</si>
  <si>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</si>
  <si>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</si>
  <si>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</si>
  <si>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</si>
  <si>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</si>
  <si>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</si>
  <si>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</si>
  <si>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</si>
  <si>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</si>
  <si>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</si>
  <si>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</si>
  <si>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</si>
  <si>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</si>
  <si>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</si>
  <si>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</si>
  <si>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</si>
  <si>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</si>
  <si>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</si>
  <si>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</si>
  <si>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</si>
  <si>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</si>
  <si>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</si>
  <si>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</si>
  <si>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</si>
  <si>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</si>
  <si>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</si>
  <si>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</si>
  <si>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</si>
  <si>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</si>
  <si>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</si>
  <si>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</si>
  <si>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</si>
  <si>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</si>
  <si>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</si>
  <si>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</si>
  <si>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</si>
  <si>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</si>
  <si>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</si>
  <si>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</si>
  <si>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</si>
  <si>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</si>
  <si>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</si>
  <si>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</si>
  <si>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</si>
  <si>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</si>
  <si>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</si>
  <si>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</si>
  <si>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</si>
  <si>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</si>
  <si>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</si>
  <si>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</si>
  <si>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</si>
  <si>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</si>
  <si>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</si>
  <si>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</si>
  <si>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</si>
  <si>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</si>
  <si>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</si>
  <si>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</si>
  <si>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</si>
  <si>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</si>
  <si>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</si>
  <si>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</si>
  <si>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</si>
  <si>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</si>
  <si>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</si>
  <si>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</si>
  <si>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</si>
  <si>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</si>
  <si>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</si>
  <si>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</si>
  <si>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</si>
  <si>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</si>
  <si>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</si>
  <si>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</si>
  <si>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</si>
  <si>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</si>
  <si>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</si>
  <si>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</si>
  <si>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</si>
  <si>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</si>
  <si>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</si>
  <si>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</si>
  <si>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</si>
  <si>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</si>
  <si>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</si>
  <si>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</si>
  <si>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</si>
  <si>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</si>
  <si>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</si>
  <si>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</si>
  <si>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</si>
  <si>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</si>
  <si>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</si>
  <si>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</si>
  <si>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</si>
  <si>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</si>
  <si>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</si>
  <si>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</si>
  <si>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</si>
  <si>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</si>
  <si>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</si>
  <si>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</si>
  <si>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</si>
  <si>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</si>
  <si>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</si>
  <si>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</si>
  <si>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</si>
  <si>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</si>
  <si>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</si>
  <si>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</si>
  <si>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</si>
  <si>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</si>
  <si>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</si>
  <si>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</si>
  <si>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</si>
  <si>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</si>
  <si>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</si>
  <si>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</si>
  <si>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</si>
  <si>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</si>
  <si>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</si>
  <si>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</si>
  <si>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</si>
  <si>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</si>
  <si>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</si>
  <si>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</si>
  <si>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</si>
  <si>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</si>
  <si>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</si>
  <si>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</si>
  <si>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</si>
  <si>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</si>
  <si>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</si>
  <si>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</si>
  <si>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</si>
  <si>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</si>
  <si>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</si>
  <si>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</si>
  <si>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</si>
  <si>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</si>
  <si>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</si>
  <si>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</si>
  <si>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</si>
  <si>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</si>
  <si>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</si>
  <si>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</si>
  <si>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</si>
  <si>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</si>
  <si>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</si>
  <si>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</si>
  <si>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</si>
  <si>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</si>
  <si>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</si>
  <si>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</si>
  <si>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</si>
  <si>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</si>
  <si>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</si>
  <si>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</si>
  <si>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</si>
  <si>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</si>
  <si>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</si>
  <si>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</si>
  <si>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</si>
  <si>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</si>
  <si>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</si>
  <si>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</si>
  <si>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</si>
  <si>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</si>
  <si>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</si>
  <si>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</si>
  <si>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</si>
  <si>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</si>
  <si>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</si>
  <si>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</si>
  <si>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</si>
  <si>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</si>
  <si>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</si>
  <si>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</si>
  <si>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</si>
  <si>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</si>
  <si>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</si>
  <si>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</si>
  <si>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</si>
  <si>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</si>
  <si>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</si>
  <si>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</si>
  <si>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</si>
  <si>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</si>
  <si>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</si>
  <si>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</si>
  <si>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</si>
  <si>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</si>
  <si>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</si>
  <si>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</si>
  <si>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</si>
  <si>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</si>
  <si>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</si>
  <si>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</si>
  <si>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</si>
  <si>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</si>
  <si>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</si>
  <si>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</si>
  <si>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</si>
  <si>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</si>
  <si>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</si>
  <si>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</si>
  <si>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</si>
  <si>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</si>
  <si>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</si>
  <si>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</si>
  <si>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</si>
  <si>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</si>
  <si>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</si>
  <si>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</si>
  <si>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</si>
  <si>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</si>
  <si>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</si>
  <si>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</si>
  <si>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</si>
  <si>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</si>
  <si>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</si>
  <si>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</si>
  <si>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</si>
  <si>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</si>
  <si>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</si>
  <si>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</si>
  <si>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</si>
  <si>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</si>
  <si>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</si>
  <si>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</si>
  <si>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</si>
  <si>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</si>
  <si>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</si>
  <si>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</si>
  <si>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</si>
  <si>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</si>
  <si>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</si>
  <si>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</si>
  <si>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</si>
  <si>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</si>
  <si>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</si>
  <si>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</si>
  <si>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</si>
  <si>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</si>
  <si>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</si>
  <si>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</si>
  <si>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</si>
  <si>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</si>
  <si>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</si>
  <si>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</si>
  <si>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</si>
  <si>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</si>
  <si>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</si>
  <si>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</si>
  <si>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</si>
  <si>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</si>
  <si>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</si>
  <si>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</si>
  <si>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</si>
  <si>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</si>
  <si>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</si>
  <si>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</si>
  <si>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</si>
  <si>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</si>
  <si>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</si>
  <si>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</si>
  <si>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</si>
  <si>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</si>
  <si>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</si>
  <si>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</si>
  <si>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</si>
  <si>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</si>
  <si>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</si>
  <si>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</si>
  <si>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</si>
  <si>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</si>
  <si>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</si>
  <si>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</si>
  <si>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</si>
  <si>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</si>
  <si>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</si>
  <si>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</si>
  <si>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</si>
  <si>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</si>
  <si>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</si>
  <si>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</si>
  <si>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</si>
  <si>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</si>
  <si>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</si>
  <si>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</si>
  <si>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</si>
  <si>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</si>
  <si>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</si>
  <si>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</si>
  <si>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</si>
  <si>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</si>
  <si>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</si>
  <si>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</si>
  <si>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</si>
  <si>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</si>
  <si>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</si>
  <si>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</si>
  <si>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</si>
  <si>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</si>
  <si>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</si>
  <si>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</si>
  <si>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</si>
  <si>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</si>
  <si>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</si>
  <si>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</si>
  <si>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</si>
  <si>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</si>
  <si>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</si>
  <si>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</si>
  <si>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</si>
  <si>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</si>
  <si>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</si>
  <si>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</si>
  <si>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</si>
  <si>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</si>
  <si>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</si>
  <si>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</si>
  <si>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</si>
  <si>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</si>
  <si>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</si>
  <si>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</si>
  <si>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</si>
  <si>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</si>
  <si>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</si>
  <si>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</si>
  <si>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</si>
  <si>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</si>
  <si>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</si>
  <si>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</si>
  <si>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</si>
  <si>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</si>
  <si>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</si>
  <si>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</si>
  <si>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</si>
  <si>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</si>
  <si>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</si>
  <si>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</si>
  <si>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</si>
  <si>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</si>
  <si>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</si>
  <si>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</si>
  <si>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</si>
  <si>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</si>
  <si>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</si>
  <si>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</si>
  <si>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</si>
  <si>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</si>
  <si>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</si>
  <si>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</si>
  <si>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</si>
  <si>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</si>
  <si>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</si>
  <si>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</si>
  <si>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</si>
  <si>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</si>
  <si>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</si>
  <si>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</si>
  <si>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</si>
  <si>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</si>
  <si>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</si>
  <si>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</si>
  <si>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</si>
  <si>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</si>
  <si>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</si>
  <si>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</si>
  <si>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</si>
  <si>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</si>
  <si>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</si>
  <si>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</si>
  <si>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</si>
  <si>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</si>
  <si>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</si>
  <si>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</si>
  <si>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</si>
  <si>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</si>
  <si>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</si>
  <si>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</si>
  <si>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</si>
  <si>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</si>
  <si>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</si>
  <si>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</si>
  <si>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</si>
  <si>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</si>
  <si>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</si>
  <si>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</si>
  <si>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</si>
  <si>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</si>
  <si>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</si>
  <si>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</si>
  <si>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</si>
  <si>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</si>
  <si>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</si>
  <si>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</si>
  <si>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</si>
  <si>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</si>
  <si>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</si>
  <si>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</si>
  <si>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</si>
  <si>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</si>
  <si>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</si>
  <si>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</si>
  <si>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</si>
  <si>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</si>
  <si>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</si>
  <si>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</si>
  <si>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</si>
  <si>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</si>
  <si>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</si>
  <si>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</si>
  <si>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</si>
  <si>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</si>
  <si>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</si>
  <si>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</si>
  <si>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</si>
  <si>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</si>
  <si>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</si>
  <si>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</si>
  <si>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</si>
  <si>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</si>
  <si>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</si>
  <si>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</si>
  <si>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</si>
  <si>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</si>
  <si>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</si>
  <si>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</si>
  <si>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</si>
  <si>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</si>
  <si>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</si>
  <si>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</si>
  <si>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</si>
  <si>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</si>
  <si>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</si>
  <si>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</si>
  <si>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</si>
  <si>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</si>
  <si>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</si>
  <si>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</si>
  <si>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</si>
  <si>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</si>
  <si>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</si>
  <si>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</si>
  <si>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</si>
  <si>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</si>
  <si>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</si>
  <si>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</si>
  <si>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</si>
  <si>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</si>
  <si>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</si>
  <si>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</si>
  <si>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</si>
  <si>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</si>
  <si>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</si>
  <si>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</si>
  <si>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</si>
  <si>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</si>
  <si>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</si>
  <si>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</si>
  <si>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</si>
  <si>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</si>
  <si>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</si>
  <si>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</si>
  <si>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</si>
  <si>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</si>
  <si>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</si>
  <si>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</si>
  <si>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</si>
  <si>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</si>
  <si>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</si>
  <si>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</si>
  <si>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</si>
  <si>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</si>
  <si>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</si>
  <si>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</si>
  <si>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</si>
  <si>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</si>
  <si>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</si>
  <si>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</si>
  <si>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</si>
  <si>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</si>
  <si>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</si>
  <si>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</si>
  <si>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</si>
  <si>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</si>
  <si>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</si>
  <si>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</si>
  <si>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</si>
  <si>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</si>
  <si>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</si>
  <si>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</si>
  <si>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</si>
  <si>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</si>
  <si>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</si>
  <si>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</si>
  <si>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</si>
  <si>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</si>
  <si>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</si>
  <si>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</si>
  <si>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</si>
  <si>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</si>
  <si>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</si>
  <si>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</si>
  <si>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</si>
  <si>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</si>
  <si>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</si>
  <si>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</si>
  <si>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</si>
  <si>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</si>
  <si>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</si>
  <si>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</si>
  <si>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</si>
  <si>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</si>
  <si>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</si>
  <si>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</si>
  <si>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</si>
  <si>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</si>
  <si>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</si>
  <si>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</si>
  <si>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</si>
  <si>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</si>
  <si>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</si>
  <si>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</si>
  <si>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</si>
  <si>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</si>
  <si>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</si>
  <si>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</si>
  <si>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</si>
  <si>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</si>
  <si>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</si>
  <si>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</si>
  <si>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</si>
  <si>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</si>
  <si>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</si>
  <si>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</si>
  <si>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</si>
  <si>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</si>
  <si>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</si>
  <si>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</si>
  <si>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</si>
  <si>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</si>
  <si>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</si>
  <si>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</si>
  <si>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</si>
  <si>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</si>
  <si>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</si>
  <si>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</si>
  <si>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</si>
  <si>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</si>
  <si>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</si>
  <si>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</si>
  <si>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</si>
  <si>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</si>
  <si>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</si>
  <si>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</si>
  <si>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</si>
  <si>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</si>
  <si>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</si>
  <si>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</si>
  <si>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</si>
  <si>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</si>
  <si>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</si>
  <si>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</si>
  <si>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</si>
  <si>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</si>
  <si>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</si>
  <si>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</si>
  <si>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</si>
  <si>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</si>
  <si>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</si>
  <si>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</si>
  <si>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</si>
  <si>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</si>
  <si>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</si>
  <si>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</si>
  <si>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</si>
  <si>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</si>
  <si>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</si>
  <si>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</si>
  <si>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</si>
  <si>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</si>
  <si>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</si>
  <si>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</si>
  <si>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</si>
  <si>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</si>
  <si>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</si>
  <si>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</si>
  <si>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</si>
  <si>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</si>
  <si>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</si>
  <si>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</si>
  <si>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</si>
  <si>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</si>
  <si>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</si>
  <si>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</si>
  <si>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</si>
  <si>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</si>
  <si>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</si>
  <si>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</si>
  <si>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</si>
  <si>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</si>
  <si>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</si>
  <si>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</si>
  <si>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</si>
  <si>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</si>
  <si>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</si>
  <si>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</si>
  <si>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</si>
  <si>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</si>
  <si>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</si>
  <si>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</si>
  <si>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</si>
  <si>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</si>
  <si>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</si>
  <si>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</si>
  <si>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</si>
  <si>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</si>
  <si>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</si>
  <si>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</si>
  <si>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</si>
  <si>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</si>
  <si>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</si>
  <si>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</si>
  <si>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</si>
  <si>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</si>
  <si>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</si>
  <si>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</si>
  <si>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</si>
  <si>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</si>
  <si>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</si>
  <si>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</si>
  <si>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</si>
  <si>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</si>
  <si>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</si>
  <si>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</si>
  <si>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</si>
  <si>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</si>
  <si>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</si>
  <si>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</si>
  <si>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</si>
  <si>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</si>
  <si>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</si>
  <si>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</si>
  <si>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</si>
  <si>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</si>
  <si>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</si>
  <si>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</si>
  <si>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</si>
  <si>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</si>
  <si>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</si>
  <si>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</si>
  <si>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</si>
  <si>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</si>
  <si>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</si>
  <si>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</si>
  <si>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</si>
  <si>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</si>
  <si>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</si>
  <si>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</si>
  <si>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</si>
  <si>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</si>
  <si>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</si>
  <si>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</si>
  <si>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</si>
  <si>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</si>
  <si>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</si>
  <si>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</si>
  <si>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</si>
  <si>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</si>
  <si>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</si>
  <si>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</si>
  <si>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</si>
  <si>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</si>
  <si>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</si>
  <si>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</si>
  <si>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</si>
  <si>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</si>
  <si>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</si>
  <si>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</si>
  <si>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</si>
  <si>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</si>
  <si>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</si>
  <si>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</si>
  <si>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</si>
  <si>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</si>
  <si>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</si>
  <si>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</si>
  <si>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</si>
  <si>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</si>
  <si>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</si>
  <si>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</si>
  <si>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</si>
  <si>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</si>
  <si>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</si>
  <si>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</si>
  <si>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</si>
  <si>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</si>
  <si>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</si>
  <si>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</si>
  <si>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</si>
  <si>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</si>
  <si>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</si>
  <si>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</si>
  <si>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</si>
  <si>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</si>
  <si>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</si>
  <si>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</si>
  <si>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</si>
  <si>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</si>
  <si>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</si>
  <si>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</si>
  <si>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</si>
  <si>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</si>
  <si>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</si>
  <si>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</si>
  <si>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</si>
  <si>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</si>
  <si>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</si>
  <si>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</si>
  <si>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</si>
  <si>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</si>
  <si>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</si>
  <si>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</si>
  <si>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</si>
  <si>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</si>
  <si>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</si>
  <si>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</si>
  <si>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</si>
  <si>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</si>
  <si>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</si>
  <si>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</si>
  <si>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</si>
  <si>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</si>
  <si>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</si>
  <si>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</si>
  <si>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</si>
  <si>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</si>
  <si>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</si>
  <si>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</si>
  <si>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</si>
  <si>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</si>
  <si>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</si>
  <si>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</si>
  <si>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</si>
  <si>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</si>
  <si>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</si>
  <si>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</si>
  <si>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</si>
  <si>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</si>
  <si>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</si>
  <si>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</si>
  <si>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</si>
  <si>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</si>
  <si>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</si>
  <si>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</si>
  <si>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</si>
  <si>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</si>
  <si>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</si>
  <si>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</si>
  <si>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</si>
  <si>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</si>
  <si>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</si>
  <si>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</si>
  <si>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</si>
  <si>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</si>
  <si>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</si>
  <si>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</si>
  <si>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</si>
  <si>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</si>
  <si>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</si>
  <si>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</si>
  <si>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</si>
  <si>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</si>
  <si>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</si>
  <si>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</si>
  <si>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</si>
  <si>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</si>
  <si>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</si>
  <si>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</si>
  <si>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</si>
  <si>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</si>
  <si>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</si>
  <si>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</si>
  <si>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</si>
  <si>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</si>
  <si>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</si>
  <si>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</si>
  <si>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</si>
  <si>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</si>
  <si>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</si>
  <si>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</si>
  <si>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</si>
  <si>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</si>
  <si>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</si>
  <si>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</si>
  <si>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</si>
  <si>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</si>
  <si>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</si>
  <si>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</si>
  <si>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</si>
  <si>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</si>
  <si>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</si>
  <si>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</si>
  <si>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</si>
  <si>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</si>
  <si>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</si>
  <si>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</si>
  <si>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</si>
  <si>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</si>
  <si>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</si>
  <si>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</si>
  <si>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</si>
  <si>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</si>
  <si>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</si>
  <si>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</si>
  <si>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</si>
  <si>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</si>
  <si>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</si>
  <si>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</si>
  <si>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</si>
  <si>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</si>
  <si>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</si>
  <si>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</si>
  <si>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</si>
  <si>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</si>
  <si>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</si>
  <si>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</si>
  <si>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</si>
  <si>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</si>
  <si>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</si>
  <si>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</si>
  <si>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</si>
  <si>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</si>
  <si>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</si>
  <si>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</si>
  <si>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</si>
  <si>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</si>
  <si>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</si>
  <si>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</si>
  <si>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</si>
  <si>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</si>
  <si>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</si>
  <si>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</si>
  <si>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</si>
  <si>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</si>
  <si>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</si>
  <si>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</si>
  <si>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</si>
  <si>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</si>
  <si>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</si>
  <si>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</si>
  <si>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</si>
  <si>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</si>
  <si>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</si>
  <si>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</si>
  <si>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</si>
  <si>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</si>
  <si>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</si>
  <si>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</si>
  <si>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</si>
  <si>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</si>
  <si>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</si>
  <si>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</si>
  <si>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</si>
  <si>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</si>
  <si>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</si>
  <si>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</si>
  <si>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</si>
  <si>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</si>
  <si>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</si>
  <si>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</si>
  <si>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</si>
  <si>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</si>
  <si>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</si>
  <si>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</si>
  <si>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</si>
  <si>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</si>
  <si>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</si>
  <si>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</si>
  <si>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</si>
  <si>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</si>
  <si>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</si>
  <si>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</si>
  <si>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</si>
  <si>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</si>
  <si>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</si>
  <si>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</si>
  <si>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</si>
  <si>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</si>
  <si>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</si>
  <si>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</si>
  <si>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</si>
  <si>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</si>
  <si>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</si>
  <si>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</si>
  <si>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</si>
  <si>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</si>
  <si>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</si>
  <si>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</si>
  <si>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</si>
  <si>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</si>
  <si>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</si>
  <si>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</si>
  <si>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</si>
  <si>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</si>
  <si>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</si>
  <si>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</si>
  <si>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</si>
  <si>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</si>
  <si>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</si>
  <si>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</si>
  <si>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</si>
  <si>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</si>
  <si>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</si>
  <si>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</si>
  <si>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</si>
  <si>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</si>
  <si>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</si>
  <si>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</si>
  <si>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</si>
  <si>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</si>
  <si>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</si>
  <si>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</si>
  <si>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</si>
  <si>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</si>
  <si>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</si>
  <si>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</si>
  <si>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</si>
  <si>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</si>
  <si>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</si>
  <si>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</si>
  <si>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</si>
  <si>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</si>
  <si>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</si>
  <si>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</si>
  <si>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</si>
  <si>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</si>
  <si>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</si>
  <si>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</si>
  <si>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</si>
  <si>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</si>
  <si>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</si>
  <si>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</si>
  <si>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</si>
  <si>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</si>
  <si>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</si>
  <si>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</si>
  <si>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</si>
  <si>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</si>
  <si>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</si>
  <si>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</si>
  <si>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</si>
  <si>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</si>
  <si>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</si>
  <si>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</si>
  <si>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</si>
  <si>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</si>
  <si>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</si>
  <si>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</si>
  <si>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</si>
  <si>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</si>
  <si>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</si>
  <si>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</si>
  <si>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</si>
  <si>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</si>
  <si>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</si>
  <si>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</si>
  <si>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</si>
  <si>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</si>
  <si>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</si>
  <si>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</si>
  <si>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</si>
  <si>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</si>
  <si>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</si>
  <si>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</si>
  <si>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</si>
  <si>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</si>
  <si>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</si>
  <si>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</si>
  <si>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</si>
  <si>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</si>
  <si>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</si>
  <si>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</si>
  <si>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</si>
  <si>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</si>
  <si>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</si>
  <si>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</si>
  <si>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</si>
  <si>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</si>
  <si>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</si>
  <si>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</si>
  <si>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</si>
  <si>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</si>
  <si>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</si>
  <si>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</si>
  <si>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</si>
  <si>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</si>
  <si>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</si>
  <si>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</si>
  <si>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</si>
  <si>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</si>
  <si>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</si>
  <si>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</si>
  <si>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</si>
  <si>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</si>
  <si>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</si>
  <si>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</si>
  <si>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</si>
  <si>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</si>
  <si>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</si>
  <si>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</si>
  <si>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</si>
  <si>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</si>
  <si>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</si>
  <si>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</si>
  <si>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</si>
  <si>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</si>
  <si>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</si>
  <si>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</si>
  <si>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</si>
  <si>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</si>
  <si>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</si>
  <si>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</si>
  <si>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</si>
  <si>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</si>
  <si>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</si>
  <si>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</si>
  <si>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</si>
  <si>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</si>
  <si>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</si>
  <si>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</si>
  <si>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</si>
  <si>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</si>
  <si>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</si>
  <si>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</si>
  <si>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</si>
  <si>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</si>
  <si>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</si>
  <si>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</si>
  <si>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</si>
  <si>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</si>
  <si>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</si>
  <si>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</si>
  <si>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</si>
  <si>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</si>
  <si>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</si>
  <si>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</si>
  <si>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</si>
  <si>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</si>
  <si>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</si>
  <si>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</si>
  <si>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</si>
  <si>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</si>
  <si>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</si>
  <si>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</si>
  <si>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</si>
  <si>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</si>
  <si>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</si>
  <si>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</si>
  <si>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</si>
  <si>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</si>
  <si>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</si>
  <si>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</si>
  <si>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</si>
  <si>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</si>
  <si>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</si>
  <si>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</si>
  <si>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</si>
  <si>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</si>
  <si>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</si>
  <si>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</si>
  <si>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</si>
  <si>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</si>
  <si>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</si>
  <si>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</si>
  <si>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</si>
  <si>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</si>
  <si>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</si>
  <si>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</si>
  <si>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</si>
  <si>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</si>
  <si>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</si>
  <si>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</si>
  <si>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</si>
  <si>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</si>
  <si>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</si>
  <si>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</si>
  <si>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</si>
  <si>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</si>
  <si>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</si>
  <si>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</si>
  <si>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</si>
  <si>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</si>
  <si>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</si>
  <si>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</si>
  <si>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</si>
  <si>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</si>
  <si>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</si>
  <si>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</si>
  <si>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</si>
  <si>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</si>
  <si>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</si>
  <si>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</si>
  <si>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</si>
  <si>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</si>
  <si>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</si>
  <si>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</si>
  <si>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</si>
  <si>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</si>
  <si>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</si>
  <si>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</si>
  <si>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</si>
  <si>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</si>
  <si>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</si>
  <si>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</si>
  <si>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</si>
  <si>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</si>
  <si>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</si>
  <si>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</si>
  <si>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</si>
  <si>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</si>
  <si>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</si>
  <si>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</si>
  <si>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</si>
  <si>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</si>
  <si>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</si>
  <si>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</si>
  <si>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</si>
  <si>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</si>
  <si>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</si>
  <si>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</si>
  <si>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</si>
  <si>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</si>
  <si>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</si>
  <si>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</si>
  <si>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</si>
  <si>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</si>
  <si>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</si>
  <si>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</si>
  <si>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</si>
  <si>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</si>
  <si>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</si>
  <si>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</si>
  <si>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</si>
  <si>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</si>
  <si>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</si>
  <si>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</si>
  <si>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</si>
  <si>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</si>
  <si>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</si>
  <si>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</si>
  <si>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</si>
  <si>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</si>
  <si>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</si>
  <si>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</si>
  <si>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</si>
  <si>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</si>
  <si>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</si>
  <si>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</si>
  <si>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</si>
  <si>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</si>
  <si>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</si>
  <si>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</si>
  <si>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</si>
  <si>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</si>
  <si>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</si>
  <si>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</si>
  <si>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</si>
  <si>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</si>
  <si>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</si>
  <si>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</si>
  <si>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</si>
  <si>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</si>
  <si>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</si>
  <si>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</si>
  <si>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</si>
  <si>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</si>
  <si>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</si>
  <si>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</si>
  <si>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</si>
  <si>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</si>
  <si>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</si>
  <si>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</si>
  <si>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</si>
  <si>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</si>
  <si>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</si>
  <si>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</si>
  <si>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</si>
  <si>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</si>
  <si>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</si>
  <si>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</si>
  <si>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</si>
  <si>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</si>
  <si>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</si>
  <si>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</si>
  <si>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</si>
  <si>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</si>
  <si>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</si>
  <si>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</si>
  <si>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</si>
  <si>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</si>
  <si>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</si>
  <si>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</si>
  <si>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</si>
  <si>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</si>
  <si>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</si>
  <si>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</si>
  <si>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</si>
  <si>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</si>
  <si>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</si>
  <si>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</si>
  <si>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</si>
  <si>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</si>
  <si>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</si>
  <si>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</si>
  <si>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</si>
  <si>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</si>
  <si>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</si>
  <si>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</si>
  <si>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</si>
  <si>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</si>
  <si>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</si>
  <si>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</si>
  <si>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</si>
  <si>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</si>
  <si>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</si>
  <si>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</si>
  <si>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</si>
  <si>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</si>
  <si>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</si>
  <si>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</si>
  <si>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</si>
  <si>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</si>
  <si>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</si>
  <si>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</si>
  <si>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</si>
  <si>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</si>
  <si>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</si>
  <si>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</si>
  <si>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</si>
  <si>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</si>
  <si>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</si>
  <si>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</si>
  <si>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</si>
  <si>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</si>
  <si>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</si>
  <si>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</si>
  <si>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</si>
  <si>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</si>
  <si>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</si>
  <si>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</si>
  <si>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</si>
  <si>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</si>
  <si>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</si>
  <si>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</si>
  <si>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</si>
  <si>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</si>
  <si>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</si>
  <si>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</si>
  <si>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</si>
  <si>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</si>
  <si>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</si>
  <si>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</si>
  <si>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</si>
  <si>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</si>
  <si>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</si>
  <si>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</si>
  <si>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</si>
  <si>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</si>
  <si>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</si>
  <si>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</si>
  <si>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</si>
  <si>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</si>
  <si>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</si>
  <si>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</si>
  <si>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</si>
  <si>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</si>
  <si>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</si>
  <si>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</si>
  <si>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</si>
  <si>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</si>
  <si>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</si>
  <si>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</si>
  <si>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</si>
  <si>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</si>
  <si>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</si>
  <si>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</si>
  <si>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</si>
  <si>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</si>
  <si>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</si>
  <si>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</si>
  <si>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</si>
  <si>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</si>
  <si>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</si>
  <si>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</si>
  <si>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</si>
  <si>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</si>
  <si>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</si>
  <si>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</si>
  <si>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</si>
  <si>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</si>
  <si>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</si>
  <si>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</si>
  <si>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</si>
  <si>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</si>
  <si>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</si>
  <si>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</si>
  <si>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</si>
  <si>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</si>
  <si>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</si>
  <si>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</si>
  <si>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</si>
  <si>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</si>
  <si>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</si>
  <si>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</si>
  <si>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</si>
  <si>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</si>
  <si>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</si>
  <si>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</si>
  <si>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</si>
  <si>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</si>
  <si>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</si>
  <si>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</si>
  <si>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</si>
  <si>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</si>
  <si>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</si>
  <si>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</si>
  <si>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</si>
  <si>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</si>
  <si>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</si>
  <si>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</si>
  <si>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</si>
  <si>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</si>
  <si>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</si>
  <si>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</si>
  <si>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</si>
  <si>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</si>
  <si>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</si>
  <si>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</si>
  <si>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</si>
  <si>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</si>
  <si>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</si>
  <si>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</si>
  <si>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</si>
  <si>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</si>
  <si>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</si>
  <si>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</si>
  <si>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</si>
  <si>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</si>
  <si>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</si>
  <si>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</si>
  <si>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</si>
  <si>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</si>
  <si>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</si>
  <si>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</si>
  <si>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</si>
  <si>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</si>
  <si>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</si>
  <si>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</si>
  <si>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</si>
  <si>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</si>
  <si>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</si>
  <si>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</si>
  <si>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</si>
  <si>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</si>
  <si>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</si>
  <si>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</si>
  <si>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</si>
  <si>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</si>
  <si>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</si>
  <si>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</si>
  <si>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</si>
  <si>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</si>
  <si>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</si>
  <si>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</si>
  <si>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</si>
  <si>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</si>
  <si>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</si>
  <si>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</si>
  <si>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</si>
  <si>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</si>
  <si>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</si>
  <si>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</si>
  <si>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</si>
  <si>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</si>
  <si>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</si>
  <si>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</si>
  <si>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</si>
  <si>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</si>
  <si>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</si>
  <si>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</si>
  <si>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</si>
  <si>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</si>
  <si>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</si>
  <si>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</si>
  <si>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</si>
  <si>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</si>
  <si>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</si>
  <si>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</si>
  <si>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</si>
  <si>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</si>
  <si>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</si>
  <si>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</si>
  <si>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</si>
  <si>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</si>
  <si>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</si>
  <si>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</si>
  <si>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</si>
  <si>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</si>
  <si>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</si>
  <si>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</si>
  <si>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</si>
  <si>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</si>
  <si>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</si>
  <si>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</si>
  <si>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</si>
  <si>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</si>
  <si>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</si>
  <si>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</si>
  <si>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</si>
  <si>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</si>
  <si>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</si>
  <si>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</si>
  <si>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</si>
  <si>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</si>
  <si>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</si>
  <si>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</si>
  <si>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</si>
  <si>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</si>
  <si>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</si>
  <si>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</si>
  <si>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</si>
  <si>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</si>
  <si>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</si>
  <si>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</si>
  <si>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</si>
  <si>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</si>
  <si>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</si>
  <si>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</si>
  <si>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</si>
  <si>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</si>
  <si>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</si>
  <si>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</si>
  <si>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</si>
  <si>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</si>
  <si>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</si>
  <si>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</si>
  <si>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</si>
  <si>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</si>
  <si>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</si>
  <si>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</si>
  <si>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</si>
  <si>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</si>
  <si>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</si>
  <si>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</si>
  <si>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</si>
  <si>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</si>
  <si>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</si>
  <si>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</si>
  <si>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</si>
  <si>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</si>
  <si>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</si>
  <si>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</si>
  <si>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</si>
  <si>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</si>
  <si>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</si>
  <si>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</si>
  <si>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</si>
  <si>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</si>
  <si>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</si>
  <si>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</si>
  <si>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</si>
  <si>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</si>
  <si>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</si>
  <si>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</si>
  <si>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</si>
  <si>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</si>
  <si>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</si>
  <si>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</si>
  <si>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</si>
  <si>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</si>
  <si>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</si>
  <si>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</si>
  <si>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</si>
  <si>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</si>
  <si>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</si>
  <si>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</si>
  <si>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</si>
  <si>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</si>
  <si>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</si>
  <si>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</si>
  <si>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</si>
  <si>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</si>
  <si>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</si>
  <si>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</si>
  <si>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</si>
  <si>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</si>
  <si>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</si>
  <si>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</si>
  <si>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</si>
  <si>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</si>
  <si>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</si>
  <si>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</si>
  <si>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</si>
  <si>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</si>
  <si>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</si>
  <si>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</si>
  <si>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</si>
  <si>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</si>
  <si>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</si>
  <si>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</si>
  <si>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</si>
  <si>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</si>
  <si>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</si>
  <si>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</si>
  <si>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</si>
  <si>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</si>
  <si>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</si>
  <si>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</si>
  <si>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</si>
  <si>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</si>
  <si>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</si>
  <si>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</si>
  <si>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</si>
  <si>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</si>
  <si>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</si>
  <si>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</si>
  <si>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</si>
  <si>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</si>
  <si>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</si>
  <si>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</si>
  <si>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</si>
  <si>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</si>
  <si>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</si>
  <si>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</si>
  <si>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</si>
  <si>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</si>
  <si>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</si>
  <si>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</si>
  <si>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</si>
  <si>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</si>
  <si>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</si>
  <si>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</si>
  <si>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</si>
  <si>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</si>
  <si>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</si>
  <si>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</si>
  <si>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</si>
  <si>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</si>
  <si>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</si>
  <si>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</si>
  <si>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</si>
  <si>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</si>
  <si>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</si>
  <si>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</si>
  <si>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</si>
  <si>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</si>
  <si>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</si>
  <si>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</si>
  <si>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</si>
  <si>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</si>
  <si>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</si>
  <si>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</si>
  <si>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</si>
  <si>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</si>
  <si>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</si>
  <si>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</si>
  <si>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</si>
  <si>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</si>
  <si>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</si>
  <si>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</si>
  <si>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</si>
  <si>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</si>
  <si>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</si>
  <si>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</si>
  <si>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</si>
  <si>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</si>
  <si>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</si>
  <si>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</si>
  <si>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</si>
  <si>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</si>
  <si>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</si>
  <si>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</si>
  <si>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</si>
  <si>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</si>
  <si>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</si>
  <si>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</si>
  <si>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</si>
  <si>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</si>
  <si>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</si>
  <si>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</si>
  <si>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</si>
  <si>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</si>
  <si>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</si>
  <si>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</si>
  <si>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</si>
  <si>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</si>
  <si>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</si>
  <si>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</si>
  <si>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</si>
  <si>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</si>
  <si>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</si>
  <si>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</si>
  <si>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</si>
  <si>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</si>
  <si>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</si>
  <si>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</si>
  <si>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</si>
  <si>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</si>
  <si>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</si>
  <si>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</si>
  <si>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</si>
  <si>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</si>
  <si>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</si>
  <si>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</si>
  <si>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</si>
  <si>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</si>
  <si>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</si>
  <si>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</si>
  <si>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</si>
  <si>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</si>
  <si>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</si>
  <si>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</si>
  <si>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</si>
  <si>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</si>
  <si>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</si>
  <si>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</si>
  <si>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</si>
  <si>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</si>
  <si>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</si>
  <si>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</si>
  <si>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</si>
  <si>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</si>
  <si>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</si>
  <si>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</si>
  <si>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</si>
  <si>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</si>
  <si>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</si>
  <si>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</si>
  <si>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</si>
  <si>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</si>
  <si>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</si>
  <si>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</si>
  <si>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</si>
  <si>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</si>
  <si>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</si>
  <si>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</si>
  <si>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</si>
  <si>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</si>
  <si>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</si>
  <si>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</si>
  <si>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</si>
  <si>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</si>
  <si>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</si>
  <si>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</si>
  <si>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</si>
  <si>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</si>
  <si>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</si>
  <si>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</si>
  <si>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</si>
  <si>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</si>
  <si>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</si>
  <si>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</si>
  <si>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</si>
  <si>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</si>
  <si>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</si>
  <si>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</si>
  <si>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</si>
  <si>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</si>
  <si>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</si>
  <si>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</si>
  <si>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</si>
  <si>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</si>
  <si>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</si>
  <si>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</si>
  <si>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</si>
  <si>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</si>
  <si>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</si>
  <si>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</si>
  <si>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</si>
  <si>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</si>
  <si>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</si>
  <si>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</si>
  <si>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</si>
  <si>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</si>
  <si>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</si>
  <si>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</si>
  <si>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</si>
  <si>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</si>
  <si>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</si>
  <si>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</si>
  <si>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</si>
  <si>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</si>
  <si>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</si>
  <si>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</si>
  <si>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</si>
  <si>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</si>
  <si>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</si>
  <si>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</si>
  <si>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</si>
  <si>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</si>
  <si>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</si>
  <si>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</si>
  <si>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</si>
  <si>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</si>
  <si>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</si>
  <si>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</si>
  <si>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</si>
  <si>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</si>
  <si>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</si>
  <si>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</si>
  <si>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</si>
  <si>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</si>
  <si>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</si>
  <si>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</si>
  <si>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</si>
  <si>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</si>
  <si>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</si>
  <si>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</si>
  <si>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</si>
  <si>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</si>
  <si>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</si>
  <si>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</si>
  <si>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</si>
  <si>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</si>
  <si>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</si>
  <si>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</si>
  <si>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</si>
  <si>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</si>
  <si>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</si>
  <si>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</si>
  <si>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</si>
  <si>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</si>
  <si>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</si>
  <si>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</si>
  <si>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</si>
  <si>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</si>
  <si>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</si>
  <si>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</si>
  <si>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</si>
  <si>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</si>
  <si>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</si>
  <si>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</si>
  <si>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</si>
  <si>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</si>
  <si>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</si>
  <si>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</si>
  <si>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</si>
  <si>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</si>
  <si>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</si>
  <si>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</si>
  <si>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</si>
  <si>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</si>
  <si>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</si>
  <si>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</si>
  <si>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</si>
  <si>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</si>
  <si>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</si>
  <si>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</si>
  <si>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</si>
  <si>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</si>
  <si>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</si>
  <si>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</si>
  <si>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</si>
  <si>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</si>
  <si>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</si>
  <si>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</si>
  <si>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</si>
  <si>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</si>
  <si>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</si>
  <si>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</si>
  <si>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</si>
  <si>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</si>
  <si>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</si>
  <si>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</si>
  <si>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</si>
  <si>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</si>
  <si>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</si>
  <si>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</si>
  <si>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</si>
  <si>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</si>
  <si>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</si>
  <si>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</si>
  <si>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</si>
  <si>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</si>
  <si>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</si>
  <si>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</si>
  <si>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</si>
  <si>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</si>
  <si>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</si>
  <si>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</si>
  <si>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</si>
  <si>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</si>
  <si>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</si>
  <si>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</si>
  <si>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</si>
  <si>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</si>
  <si>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</si>
  <si>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</si>
  <si>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</si>
  <si>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</si>
  <si>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</si>
  <si>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</si>
  <si>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</si>
  <si>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</si>
  <si>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</si>
  <si>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</si>
  <si>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</si>
  <si>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</si>
  <si>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</si>
  <si>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</si>
  <si>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</si>
  <si>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</si>
  <si>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</si>
  <si>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</si>
  <si>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</si>
  <si>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</si>
  <si>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</si>
  <si>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</si>
  <si>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</si>
  <si>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</si>
  <si>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</si>
  <si>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</si>
  <si>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</si>
  <si>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</si>
  <si>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</si>
  <si>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</si>
  <si>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</si>
  <si>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</si>
  <si>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</si>
  <si>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</si>
  <si>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</si>
  <si>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</si>
  <si>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</si>
  <si>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</si>
  <si>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</si>
  <si>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</si>
  <si>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</si>
  <si>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</si>
  <si>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</si>
  <si>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</si>
  <si>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</si>
  <si>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</si>
  <si>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</si>
  <si>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</si>
  <si>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</si>
  <si>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</si>
  <si>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</si>
  <si>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</si>
  <si>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</si>
  <si>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</si>
  <si>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</si>
  <si>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</si>
  <si>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</si>
  <si>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</si>
  <si>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</si>
  <si>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</si>
  <si>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</si>
  <si>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</si>
  <si>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</si>
  <si>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</si>
  <si>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</si>
  <si>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</si>
  <si>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</si>
  <si>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</si>
  <si>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</si>
  <si>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</si>
  <si>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</si>
  <si>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</si>
  <si>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</si>
  <si>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</si>
  <si>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</si>
  <si>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</si>
  <si>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</si>
  <si>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</si>
  <si>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</si>
  <si>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</si>
  <si>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</si>
  <si>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</si>
  <si>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</si>
  <si>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</si>
  <si>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</si>
  <si>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</si>
  <si>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</si>
  <si>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</si>
  <si>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</si>
  <si>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</si>
  <si>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</si>
  <si>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</si>
  <si>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</si>
  <si>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</si>
  <si>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</si>
  <si>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</si>
  <si>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</si>
  <si>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</si>
  <si>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</si>
  <si>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</si>
  <si>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</si>
  <si>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</si>
  <si>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</si>
  <si>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</si>
  <si>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</si>
  <si>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</si>
  <si>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</si>
  <si>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</si>
  <si>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</si>
  <si>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</si>
  <si>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</si>
  <si>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</si>
  <si>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</si>
  <si>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</si>
  <si>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</si>
  <si>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</si>
  <si>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</si>
  <si>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</si>
  <si>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</si>
  <si>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</si>
  <si>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</si>
  <si>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</si>
  <si>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</si>
  <si>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</si>
  <si>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</si>
  <si>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</si>
  <si>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</si>
  <si>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</si>
  <si>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</si>
  <si>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</si>
  <si>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</si>
  <si>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</si>
  <si>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</si>
  <si>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</si>
  <si>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</si>
  <si>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</si>
  <si>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</si>
  <si>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</si>
  <si>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</si>
  <si>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</si>
  <si>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</si>
  <si>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</si>
  <si>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</si>
  <si>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</si>
  <si>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</si>
  <si>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</si>
  <si>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</si>
  <si>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</si>
  <si>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</si>
  <si>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</si>
  <si>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</si>
  <si>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</si>
  <si>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</si>
  <si>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</si>
  <si>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</si>
  <si>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</si>
  <si>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</si>
  <si>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</si>
  <si>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</si>
  <si>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</si>
  <si>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</si>
  <si>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</si>
  <si>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</si>
  <si>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</si>
  <si>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</si>
  <si>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</si>
  <si>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</si>
  <si>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</si>
  <si>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</si>
  <si>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</si>
  <si>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</si>
  <si>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</si>
  <si>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</si>
  <si>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</si>
  <si>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</si>
  <si>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</si>
  <si>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</si>
  <si>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</si>
  <si>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</si>
  <si>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</si>
  <si>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</si>
  <si>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</si>
  <si>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</si>
  <si>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</si>
  <si>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</si>
  <si>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</si>
  <si>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</si>
  <si>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</si>
  <si>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</si>
  <si>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</si>
  <si>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</si>
  <si>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</si>
  <si>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</si>
  <si>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</si>
  <si>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</si>
  <si>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</si>
  <si>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</si>
  <si>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</si>
  <si>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</si>
  <si>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</si>
  <si>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</si>
  <si>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</si>
  <si>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</si>
  <si>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</si>
  <si>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</si>
  <si>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</si>
  <si>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</si>
  <si>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</si>
  <si>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</si>
  <si>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</si>
  <si>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</si>
  <si>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</si>
  <si>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</si>
  <si>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</si>
  <si>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</si>
  <si>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</si>
  <si>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</si>
  <si>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</si>
  <si>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</si>
  <si>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</si>
  <si>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</si>
  <si>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</si>
  <si>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</si>
  <si>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</si>
  <si>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</si>
  <si>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</si>
  <si>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</si>
  <si>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</si>
  <si>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</si>
  <si>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</si>
  <si>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</si>
  <si>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</si>
  <si>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</si>
  <si>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</si>
  <si>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</si>
  <si>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</si>
  <si>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</si>
  <si>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</si>
  <si>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</si>
  <si>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</si>
  <si>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</si>
  <si>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</si>
  <si>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</si>
  <si>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</si>
  <si>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</si>
  <si>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</si>
  <si>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</si>
  <si>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</si>
  <si>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</si>
  <si>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</si>
  <si>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</si>
  <si>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</si>
  <si>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</si>
  <si>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</si>
  <si>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</si>
  <si>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</si>
  <si>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</si>
  <si>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</si>
  <si>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</si>
  <si>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</si>
  <si>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</si>
  <si>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</si>
  <si>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</si>
  <si>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</si>
  <si>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</si>
  <si>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</si>
  <si>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</si>
  <si>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</si>
  <si>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</si>
  <si>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</si>
  <si>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</si>
  <si>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</si>
  <si>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</si>
  <si>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</si>
  <si>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</si>
  <si>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</si>
  <si>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</si>
  <si>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</si>
  <si>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</si>
  <si>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</si>
  <si>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</si>
  <si>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</si>
  <si>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</si>
  <si>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</si>
  <si>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</si>
  <si>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</si>
  <si>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</si>
  <si>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</si>
  <si>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</si>
  <si>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</si>
  <si>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</si>
  <si>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</si>
  <si>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</si>
  <si>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</si>
  <si>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</si>
  <si>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</si>
  <si>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</si>
  <si>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</si>
  <si>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</si>
  <si>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</si>
  <si>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</si>
  <si>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</si>
  <si>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</si>
  <si>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</si>
  <si>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</si>
  <si>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</si>
  <si>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</si>
  <si>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</si>
  <si>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</si>
  <si>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</si>
  <si>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</si>
  <si>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</si>
  <si>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</si>
  <si>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</si>
  <si>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</si>
  <si>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</si>
  <si>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</si>
  <si>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</si>
  <si>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</si>
  <si>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</si>
  <si>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</si>
  <si>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</si>
  <si>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</si>
  <si>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</si>
  <si>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</si>
  <si>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</si>
  <si>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</si>
  <si>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</si>
  <si>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</si>
  <si>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</si>
  <si>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</si>
  <si>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</si>
  <si>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</si>
  <si>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</si>
  <si>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</si>
  <si>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</si>
  <si>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</si>
  <si>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</si>
  <si>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</si>
  <si>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</si>
  <si>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</si>
  <si>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</si>
  <si>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</si>
  <si>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</si>
  <si>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</si>
  <si>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</si>
  <si>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</si>
  <si>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</si>
  <si>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</si>
  <si>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</si>
  <si>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</si>
  <si>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</si>
  <si>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</si>
  <si>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</si>
  <si>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</si>
  <si>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</si>
  <si>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</si>
  <si>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</si>
  <si>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</si>
  <si>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</si>
  <si>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</si>
  <si>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</si>
  <si>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</si>
  <si>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</si>
  <si>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</si>
  <si>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</si>
  <si>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</si>
  <si>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</si>
  <si>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</si>
  <si>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</si>
  <si>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</si>
  <si>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</si>
  <si>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</si>
  <si>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</si>
  <si>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</si>
  <si>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</si>
  <si>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</si>
  <si>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</si>
  <si>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</si>
  <si>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</si>
  <si>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</si>
  <si>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</si>
  <si>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</si>
  <si>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</si>
  <si>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</si>
  <si>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</si>
  <si>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</si>
  <si>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</si>
  <si>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</si>
  <si>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</si>
  <si>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</si>
  <si>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</si>
  <si>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</si>
  <si>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</si>
  <si>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</si>
  <si>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</si>
  <si>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</si>
  <si>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</si>
  <si>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</si>
  <si>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</si>
  <si>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</si>
  <si>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</si>
  <si>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</si>
  <si>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</si>
  <si>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</si>
  <si>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</si>
  <si>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</si>
  <si>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</si>
  <si>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</si>
  <si>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</si>
  <si>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</si>
  <si>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</si>
  <si>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</si>
  <si>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</si>
  <si>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</si>
  <si>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</si>
  <si>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</si>
  <si>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</si>
  <si>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</si>
  <si>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</si>
  <si>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</si>
  <si>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</si>
  <si>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</si>
  <si>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</si>
  <si>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</si>
  <si>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</si>
  <si>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</si>
  <si>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</si>
  <si>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</si>
  <si>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</si>
  <si>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</si>
  <si>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</si>
  <si>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</si>
  <si>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</si>
  <si>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</si>
  <si>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</si>
  <si>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</si>
  <si>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</si>
  <si>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</si>
  <si>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</si>
  <si>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</si>
  <si>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</si>
  <si>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</si>
  <si>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</si>
  <si>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</si>
  <si>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</si>
  <si>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</si>
  <si>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</si>
  <si>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</si>
  <si>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</si>
  <si>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</si>
  <si>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</si>
  <si>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</si>
  <si>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</si>
  <si>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</si>
  <si>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</si>
  <si>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</si>
  <si>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</si>
  <si>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</si>
  <si>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</si>
  <si>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</si>
  <si>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</si>
  <si>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</si>
  <si>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</si>
  <si>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</si>
  <si>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</si>
  <si>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</si>
  <si>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</si>
  <si>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</si>
  <si>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</si>
  <si>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</si>
  <si>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</si>
  <si>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</si>
  <si>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</si>
  <si>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</si>
  <si>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</si>
  <si>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</si>
  <si>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</si>
  <si>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</si>
  <si>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</si>
  <si>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</si>
  <si>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</si>
  <si>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</si>
  <si>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</si>
  <si>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</si>
  <si>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</si>
  <si>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</si>
  <si>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</si>
  <si>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</si>
  <si>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</si>
  <si>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</si>
  <si>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</si>
  <si>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</si>
  <si>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</si>
  <si>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</si>
  <si>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</si>
  <si>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</si>
  <si>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</si>
  <si>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</si>
  <si>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</si>
  <si>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</si>
  <si>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</si>
  <si>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</si>
  <si>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</si>
  <si>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</si>
  <si>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</si>
  <si>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</si>
  <si>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</si>
  <si>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</si>
  <si>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</si>
  <si>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</si>
  <si>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</si>
  <si>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</si>
  <si>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</si>
  <si>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</si>
  <si>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</si>
  <si>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</si>
  <si>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</si>
  <si>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</si>
  <si>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</si>
  <si>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</si>
  <si>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</si>
  <si>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</si>
  <si>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</si>
  <si>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</si>
  <si>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</si>
  <si>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</si>
  <si>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</si>
  <si>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</si>
  <si>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</si>
  <si>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</si>
  <si>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</si>
  <si>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</si>
  <si>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</si>
  <si>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</si>
  <si>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</si>
  <si>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</si>
  <si>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</si>
  <si>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</si>
  <si>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</si>
  <si>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</si>
  <si>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</si>
  <si>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</si>
  <si>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</si>
  <si>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</si>
  <si>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</si>
  <si>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</si>
  <si>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</si>
  <si>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</si>
  <si>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</si>
  <si>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</si>
  <si>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</si>
  <si>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</si>
  <si>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</si>
  <si>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</si>
  <si>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</si>
  <si>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</si>
  <si>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</si>
  <si>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</si>
  <si>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</si>
  <si>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</si>
  <si>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</si>
  <si>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</si>
  <si>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</si>
  <si>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</si>
  <si>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</si>
  <si>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</si>
  <si>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</si>
  <si>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</si>
  <si>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</si>
  <si>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</si>
  <si>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</si>
  <si>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</si>
  <si>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</si>
  <si>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</si>
  <si>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</si>
  <si>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</si>
  <si>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</si>
  <si>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</si>
  <si>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</si>
  <si>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</si>
  <si>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</si>
  <si>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</si>
  <si>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</si>
  <si>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</si>
  <si>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</si>
  <si>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</si>
  <si>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</si>
  <si>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</si>
  <si>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</si>
  <si>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</si>
  <si>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</si>
  <si>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</si>
  <si>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</si>
  <si>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</si>
  <si>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</si>
  <si>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</si>
  <si>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</si>
  <si>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</si>
  <si>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</si>
  <si>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</si>
  <si>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</si>
  <si>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</si>
  <si>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</si>
  <si>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</si>
  <si>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</si>
  <si>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</si>
  <si>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</si>
  <si>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</si>
  <si>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</si>
  <si>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</si>
  <si>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</si>
  <si>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</si>
  <si>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</si>
  <si>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</si>
  <si>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</si>
  <si>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</si>
  <si>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</si>
  <si>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</si>
  <si>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</si>
  <si>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</si>
  <si>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</si>
  <si>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</si>
  <si>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</si>
  <si>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</si>
  <si>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</si>
  <si>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</si>
  <si>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</si>
  <si>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</si>
  <si>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</si>
  <si>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</si>
  <si>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</si>
  <si>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</si>
  <si>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</si>
  <si>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</si>
  <si>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</si>
  <si>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</si>
  <si>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</si>
  <si>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</si>
  <si>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</si>
  <si>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</si>
  <si>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</si>
  <si>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</si>
  <si>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</si>
  <si>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</si>
  <si>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</si>
  <si>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</si>
  <si>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</si>
  <si>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</si>
  <si>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</si>
  <si>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</si>
  <si>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</si>
  <si>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</si>
  <si>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</si>
  <si>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</si>
  <si>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</si>
  <si>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</si>
  <si>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</si>
  <si>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</si>
  <si>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</si>
  <si>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</si>
  <si>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</si>
  <si>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</si>
  <si>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</si>
  <si>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</si>
  <si>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</si>
  <si>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</si>
  <si>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</si>
  <si>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</si>
  <si>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</si>
  <si>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</si>
  <si>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</si>
  <si>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</si>
  <si>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</si>
  <si>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</si>
  <si>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</si>
  <si>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</si>
  <si>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</si>
  <si>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</si>
  <si>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</si>
  <si>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</si>
  <si>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</si>
  <si>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</si>
  <si>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</si>
  <si>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</si>
  <si>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</si>
  <si>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</si>
  <si>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</si>
  <si>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</si>
  <si>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</si>
  <si>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</si>
  <si>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</si>
  <si>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</si>
  <si>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</si>
  <si>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</si>
  <si>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</si>
  <si>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</si>
  <si>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</si>
  <si>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</si>
  <si>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</si>
  <si>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</si>
  <si>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</si>
  <si>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</si>
  <si>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</si>
  <si>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</si>
  <si>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</si>
  <si>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</si>
  <si>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</si>
  <si>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</si>
  <si>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</si>
  <si>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</si>
  <si>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</si>
  <si>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</si>
  <si>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</si>
  <si>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</si>
  <si>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</si>
  <si>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</si>
  <si>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</si>
  <si>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</si>
  <si>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</si>
  <si>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</si>
  <si>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</si>
  <si>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</si>
  <si>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</si>
  <si>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</si>
  <si>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</si>
  <si>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</si>
  <si>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</si>
  <si>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</si>
  <si>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</si>
  <si>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</si>
  <si>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</si>
  <si>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</si>
  <si>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</si>
  <si>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</si>
  <si>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</si>
  <si>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</si>
  <si>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</si>
  <si>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</si>
  <si>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</si>
  <si>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</si>
  <si>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</si>
  <si>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</si>
  <si>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</si>
  <si>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</si>
  <si>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</si>
  <si>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</si>
  <si>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</si>
  <si>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</si>
  <si>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</si>
  <si>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</si>
  <si>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</si>
  <si>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</si>
  <si>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</si>
  <si>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</si>
  <si>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</si>
  <si>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</si>
  <si>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</si>
  <si>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</si>
  <si>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</si>
  <si>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</si>
  <si>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</si>
  <si>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</si>
  <si>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</si>
  <si>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</si>
  <si>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</si>
  <si>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</si>
  <si>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</si>
  <si>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</si>
  <si>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</si>
  <si>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</si>
  <si>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</si>
  <si>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</si>
  <si>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</si>
  <si>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</si>
  <si>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</si>
  <si>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</si>
  <si>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</si>
  <si>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</si>
  <si>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</si>
  <si>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</si>
  <si>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</si>
  <si>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</si>
  <si>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</si>
  <si>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</si>
  <si>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</si>
  <si>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</si>
  <si>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</si>
  <si>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</si>
  <si>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</si>
  <si>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</si>
  <si>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</si>
  <si>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</si>
  <si>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</si>
  <si>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</si>
  <si>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</si>
  <si>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</si>
  <si>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</si>
  <si>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</si>
  <si>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</si>
  <si>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</si>
  <si>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</si>
  <si>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</si>
  <si>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</si>
  <si>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</si>
  <si>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</si>
  <si>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</si>
  <si>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</si>
  <si>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</si>
  <si>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</si>
  <si>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</si>
  <si>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</si>
  <si>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</si>
  <si>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</si>
  <si>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</si>
  <si>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</si>
  <si>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</si>
  <si>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</si>
  <si>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</si>
  <si>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</si>
  <si>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</si>
  <si>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</si>
  <si>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</si>
  <si>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</si>
  <si>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</si>
  <si>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</si>
  <si>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</si>
  <si>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</si>
  <si>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</si>
  <si>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</si>
  <si>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</si>
  <si>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</si>
  <si>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</si>
  <si>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</si>
  <si>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</si>
  <si>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</si>
  <si>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</si>
  <si>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</si>
  <si>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</si>
  <si>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</si>
  <si>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</si>
  <si>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</si>
  <si>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</si>
  <si>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</si>
  <si>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</si>
  <si>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</si>
  <si>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</si>
  <si>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</si>
  <si>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</si>
  <si>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</si>
  <si>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</si>
  <si>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</si>
  <si>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</si>
  <si>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</si>
  <si>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</si>
  <si>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</si>
  <si>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</si>
  <si>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</si>
  <si>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</si>
  <si>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</si>
  <si>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</si>
  <si>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</si>
  <si>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</si>
  <si>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</si>
  <si>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</si>
  <si>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</si>
  <si>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</si>
  <si>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</si>
  <si>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</si>
  <si>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</si>
  <si>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</si>
  <si>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</si>
  <si>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</si>
  <si>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</si>
  <si>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</si>
  <si>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</si>
  <si>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</si>
  <si>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</si>
  <si>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</si>
  <si>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</si>
  <si>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</si>
  <si>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</si>
  <si>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</si>
  <si>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</si>
  <si>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</si>
  <si>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</si>
  <si>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</si>
  <si>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</si>
  <si>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</si>
  <si>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</si>
  <si>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</si>
  <si>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</si>
  <si>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</si>
  <si>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</si>
  <si>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</si>
  <si>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</si>
  <si>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</si>
  <si>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</si>
  <si>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</si>
  <si>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</si>
  <si>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</si>
  <si>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</si>
  <si>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</si>
  <si>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</si>
  <si>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</si>
  <si>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</si>
  <si>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</si>
  <si>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</si>
  <si>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</si>
  <si>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</si>
  <si>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</si>
  <si>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</si>
  <si>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</si>
  <si>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</si>
  <si>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</si>
  <si>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</si>
  <si>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</si>
  <si>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</si>
  <si>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</si>
  <si>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</si>
  <si>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</si>
  <si>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</si>
  <si>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</si>
  <si>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</si>
  <si>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</si>
  <si>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</si>
  <si>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</si>
  <si>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</si>
  <si>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</si>
  <si>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</si>
  <si>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</si>
  <si>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</si>
  <si>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</si>
  <si>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</si>
  <si>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</si>
  <si>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</si>
  <si>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</si>
  <si>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</si>
  <si>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</si>
  <si>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</si>
  <si>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</si>
  <si>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</si>
  <si>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</si>
  <si>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</si>
  <si>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</si>
  <si>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</si>
  <si>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</si>
  <si>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</si>
  <si>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</si>
  <si>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</si>
  <si>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</si>
  <si>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</si>
  <si>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</si>
  <si>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</si>
  <si>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</si>
  <si>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</si>
  <si>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</si>
  <si>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</si>
  <si>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</si>
  <si>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</si>
  <si>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</si>
  <si>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</si>
  <si>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</si>
  <si>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</si>
  <si>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</si>
  <si>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</si>
  <si>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</si>
  <si>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</si>
  <si>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</si>
  <si>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</si>
  <si>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</si>
  <si>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</si>
  <si>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</si>
  <si>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</si>
  <si>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</si>
  <si>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</si>
  <si>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</si>
  <si>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</si>
  <si>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</si>
  <si>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</si>
  <si>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</si>
  <si>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</si>
  <si>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</si>
  <si>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</si>
  <si>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</si>
  <si>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</si>
  <si>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</si>
  <si>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</si>
  <si>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</si>
  <si>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</si>
  <si>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</si>
  <si>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</si>
  <si>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</si>
  <si>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</si>
  <si>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</si>
  <si>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</si>
  <si>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</si>
  <si>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</si>
  <si>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</si>
  <si>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</si>
  <si>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</si>
  <si>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</si>
  <si>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</si>
  <si>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</si>
  <si>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</si>
  <si>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</si>
  <si>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</si>
  <si>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</si>
  <si>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</si>
  <si>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</si>
  <si>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</si>
  <si>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</si>
  <si>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</si>
  <si>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</si>
  <si>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</si>
  <si>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</si>
  <si>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</si>
  <si>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</si>
  <si>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</si>
  <si>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</si>
  <si>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</si>
  <si>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</si>
  <si>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</si>
  <si>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</si>
  <si>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</si>
  <si>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</si>
  <si>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</si>
  <si>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</si>
  <si>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</si>
  <si>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</si>
  <si>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</si>
  <si>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</si>
  <si>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</si>
  <si>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</si>
  <si>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</si>
  <si>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</si>
  <si>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</si>
  <si>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</si>
  <si>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</si>
  <si>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</si>
  <si>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</si>
  <si>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</si>
  <si>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</si>
  <si>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</si>
  <si>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</si>
  <si>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</si>
  <si>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</si>
  <si>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</si>
  <si>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</si>
  <si>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</si>
  <si>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</si>
  <si>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</si>
  <si>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</si>
  <si>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</si>
  <si>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</si>
  <si>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</si>
  <si>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</si>
  <si>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</si>
  <si>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</si>
  <si>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</si>
  <si>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</si>
  <si>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</si>
  <si>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</si>
  <si>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</si>
  <si>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</si>
  <si>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</si>
  <si>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</si>
  <si>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</si>
  <si>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</si>
  <si>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</si>
  <si>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</si>
  <si>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</si>
  <si>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</si>
  <si>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</si>
  <si>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</si>
  <si>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</si>
  <si>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</si>
  <si>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</si>
  <si>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</si>
  <si>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</si>
  <si>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</si>
  <si>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</si>
  <si>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</si>
  <si>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</si>
  <si>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</si>
  <si>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</si>
  <si>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</si>
  <si>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</si>
  <si>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</si>
  <si>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</si>
  <si>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</si>
  <si>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</si>
  <si>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</si>
  <si>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</si>
  <si>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</si>
  <si>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</si>
  <si>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</si>
  <si>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</si>
  <si>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</si>
  <si>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</si>
  <si>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</si>
  <si>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</si>
  <si>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</si>
  <si>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</si>
  <si>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</si>
  <si>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</si>
  <si>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</si>
  <si>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</si>
  <si>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</si>
  <si>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</si>
  <si>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</si>
  <si>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</si>
  <si>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</si>
  <si>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</si>
  <si>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</si>
  <si>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</si>
  <si>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</si>
  <si>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</si>
  <si>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</si>
  <si>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</si>
  <si>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</si>
  <si>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</si>
  <si>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</si>
  <si>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</si>
  <si>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</si>
  <si>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</si>
  <si>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</si>
  <si>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</si>
  <si>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</si>
  <si>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</si>
  <si>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</si>
  <si>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</si>
  <si>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</si>
  <si>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</si>
  <si>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</si>
  <si>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</si>
  <si>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</si>
  <si>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</si>
  <si>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</si>
  <si>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</si>
  <si>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</si>
  <si>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</si>
  <si>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</si>
  <si>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</si>
  <si>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</si>
  <si>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</si>
  <si>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</si>
  <si>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</si>
  <si>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</si>
  <si>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</si>
  <si>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</si>
  <si>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</si>
  <si>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</si>
  <si>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</si>
  <si>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</si>
  <si>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</si>
  <si>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</si>
  <si>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</si>
  <si>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</si>
  <si>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</si>
  <si>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</si>
  <si>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</si>
  <si>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</si>
  <si>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</si>
  <si>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</si>
  <si>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</si>
  <si>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</si>
  <si>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</si>
  <si>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</si>
  <si>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</si>
  <si>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</si>
  <si>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</si>
  <si>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</si>
  <si>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</si>
  <si>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</si>
  <si>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</si>
  <si>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</si>
  <si>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</si>
  <si>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</si>
  <si>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</si>
  <si>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</si>
  <si>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</si>
  <si>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</si>
  <si>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</si>
  <si>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</si>
  <si>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</si>
  <si>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</si>
  <si>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</si>
  <si>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</si>
  <si>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</si>
  <si>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</si>
  <si>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</si>
  <si>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</si>
  <si>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</si>
  <si>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</si>
  <si>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</si>
  <si>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</si>
  <si>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</si>
  <si>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</si>
  <si>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</si>
  <si>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</si>
  <si>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</si>
  <si>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</si>
  <si>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</si>
  <si>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</si>
  <si>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</si>
  <si>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</si>
  <si>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</si>
  <si>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</si>
  <si>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</si>
  <si>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</si>
  <si>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</si>
  <si>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</si>
  <si>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</si>
  <si>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</si>
  <si>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</si>
  <si>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</si>
  <si>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</si>
  <si>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</si>
  <si>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</si>
  <si>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</si>
  <si>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</si>
  <si>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</si>
  <si>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</si>
  <si>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</si>
  <si>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</si>
  <si>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</si>
  <si>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</si>
  <si>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</si>
  <si>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</si>
  <si>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</si>
  <si>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</si>
  <si>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</si>
  <si>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</si>
  <si>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</si>
  <si>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</si>
  <si>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</si>
  <si>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</si>
  <si>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</si>
  <si>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</si>
  <si>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</si>
  <si>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</si>
  <si>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</si>
  <si>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</si>
  <si>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</si>
  <si>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</si>
  <si>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</si>
  <si>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</si>
  <si>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</si>
  <si>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</si>
  <si>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</si>
  <si>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</si>
  <si>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</si>
  <si>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</si>
  <si>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</si>
  <si>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</si>
  <si>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</si>
  <si>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</si>
  <si>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</si>
  <si>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</si>
  <si>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</si>
  <si>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</si>
  <si>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</si>
  <si>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</si>
  <si>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</si>
  <si>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</si>
  <si>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</si>
  <si>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</si>
  <si>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</si>
  <si>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</si>
  <si>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</si>
  <si>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</si>
  <si>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</si>
  <si>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</si>
  <si>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</si>
  <si>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</si>
  <si>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</si>
  <si>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</si>
  <si>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</si>
  <si>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</si>
  <si>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</si>
  <si>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</si>
  <si>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</si>
  <si>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</si>
  <si>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</si>
  <si>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</si>
  <si>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</si>
  <si>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</si>
  <si>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</si>
  <si>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</si>
  <si>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</si>
  <si>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</si>
  <si>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</si>
  <si>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</si>
  <si>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</si>
  <si>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</si>
  <si>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</si>
  <si>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</si>
  <si>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</si>
  <si>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</si>
  <si>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</si>
  <si>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</si>
  <si>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</si>
  <si>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</si>
  <si>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</si>
  <si>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</si>
  <si>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</si>
  <si>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</si>
  <si>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</si>
  <si>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</si>
  <si>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</si>
  <si>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</si>
  <si>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</si>
  <si>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</si>
  <si>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</si>
  <si>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</si>
  <si>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</si>
  <si>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</si>
  <si>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</si>
  <si>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</si>
  <si>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</si>
  <si>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</si>
  <si>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</si>
  <si>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</si>
  <si>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</si>
  <si>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</si>
  <si>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</si>
  <si>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</si>
  <si>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</si>
  <si>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</si>
  <si>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</si>
  <si>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</si>
  <si>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</si>
  <si>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</si>
  <si>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</si>
  <si>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</si>
  <si>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</si>
  <si>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</si>
  <si>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</si>
  <si>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</si>
  <si>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</si>
  <si>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</si>
  <si>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</si>
  <si>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</si>
  <si>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</si>
  <si>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</si>
  <si>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</si>
  <si>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</si>
  <si>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</si>
  <si>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</si>
  <si>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</si>
  <si>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</si>
  <si>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</si>
  <si>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</si>
  <si>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</si>
  <si>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</si>
  <si>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</si>
  <si>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</si>
  <si>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</si>
  <si>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</si>
  <si>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</si>
  <si>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</si>
  <si>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</si>
  <si>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</si>
  <si>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</si>
  <si>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</si>
  <si>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</si>
  <si>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</si>
  <si>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</si>
  <si>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</si>
  <si>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</si>
  <si>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</si>
  <si>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</si>
  <si>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</si>
  <si>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</si>
  <si>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</si>
  <si>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</si>
  <si>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</si>
  <si>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</si>
  <si>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</si>
  <si>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</si>
  <si>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</si>
  <si>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</si>
  <si>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</si>
  <si>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</si>
  <si>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</si>
  <si>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</si>
  <si>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</si>
  <si>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</si>
  <si>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</si>
  <si>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</si>
  <si>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</si>
  <si>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</si>
  <si>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</si>
  <si>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</si>
  <si>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</si>
  <si>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</si>
  <si>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</si>
  <si>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</si>
  <si>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</si>
  <si>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</si>
  <si>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</si>
  <si>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</si>
  <si>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</si>
  <si>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</si>
  <si>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</si>
  <si>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</si>
  <si>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</si>
  <si>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</si>
  <si>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</si>
  <si>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</si>
  <si>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</si>
  <si>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</si>
  <si>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</si>
  <si>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</si>
  <si>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</si>
  <si>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</si>
  <si>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</si>
  <si>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</si>
  <si>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</si>
  <si>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</si>
  <si>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</si>
  <si>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</si>
  <si>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</si>
  <si>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</si>
  <si>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</si>
  <si>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</si>
  <si>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</si>
  <si>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</si>
  <si>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</si>
  <si>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</si>
  <si>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</si>
  <si>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</si>
  <si>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</si>
  <si>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</si>
  <si>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</si>
  <si>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</si>
  <si>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</si>
  <si>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</si>
  <si>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</si>
  <si>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</si>
  <si>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</si>
  <si>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</si>
  <si>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</si>
  <si>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</si>
  <si>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</si>
  <si>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</si>
  <si>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</si>
  <si>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</si>
  <si>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</si>
  <si>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</si>
  <si>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</si>
  <si>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</si>
  <si>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</si>
  <si>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</si>
  <si>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</si>
  <si>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</si>
  <si>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</si>
  <si>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</si>
  <si>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</si>
  <si>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</si>
  <si>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</si>
  <si>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</si>
  <si>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</si>
  <si>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</si>
  <si>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</si>
  <si>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</si>
  <si>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</si>
  <si>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</si>
  <si>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</si>
  <si>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</si>
  <si>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</si>
  <si>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</si>
  <si>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</si>
  <si>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</si>
  <si>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</si>
  <si>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</si>
  <si>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</si>
  <si>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</si>
  <si>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</si>
  <si>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</si>
  <si>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</si>
  <si>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</si>
  <si>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</si>
  <si>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</si>
  <si>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</si>
  <si>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</si>
  <si>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</si>
  <si>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</si>
  <si>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</si>
  <si>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</si>
  <si>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</si>
  <si>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</si>
  <si>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</si>
  <si>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</si>
  <si>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</si>
  <si>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</si>
  <si>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</si>
  <si>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</si>
  <si>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</si>
  <si>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</si>
  <si>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</si>
  <si>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</si>
  <si>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</si>
  <si>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</si>
  <si>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</si>
  <si>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</si>
  <si>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</si>
  <si>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</si>
  <si>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</si>
  <si>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</si>
  <si>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</si>
  <si>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</si>
  <si>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</si>
  <si>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</si>
  <si>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</si>
  <si>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</si>
  <si>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</si>
  <si>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</si>
  <si>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</si>
  <si>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</si>
  <si>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</si>
  <si>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</si>
  <si>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</si>
  <si>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</si>
  <si>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</si>
  <si>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</si>
  <si>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</si>
  <si>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</si>
  <si>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</si>
  <si>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</si>
  <si>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</si>
  <si>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</si>
  <si>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</si>
  <si>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</si>
  <si>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</si>
  <si>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</si>
  <si>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</si>
  <si>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</si>
  <si>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</si>
  <si>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</si>
  <si>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</si>
  <si>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</si>
  <si>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</si>
  <si>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</si>
  <si>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</si>
  <si>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</si>
  <si>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</si>
  <si>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</si>
  <si>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</si>
  <si>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</si>
  <si>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</si>
  <si>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</si>
  <si>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</si>
  <si>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</si>
  <si>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</si>
  <si>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</si>
  <si>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</si>
  <si>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</si>
  <si>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</si>
  <si>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</si>
  <si>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</si>
  <si>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</si>
  <si>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</si>
  <si>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</si>
  <si>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</si>
  <si>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</si>
  <si>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</si>
  <si>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</si>
  <si>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</si>
  <si>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</si>
  <si>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</si>
  <si>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</si>
  <si>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</si>
  <si>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</si>
  <si>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</si>
  <si>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</si>
  <si>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</si>
  <si>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</si>
  <si>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</si>
  <si>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</si>
  <si>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</si>
  <si>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</si>
  <si>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</si>
  <si>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</si>
  <si>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</si>
  <si>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</si>
  <si>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</si>
  <si>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</si>
  <si>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</si>
  <si>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</si>
  <si>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</si>
  <si>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</si>
  <si>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</si>
  <si>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</si>
  <si>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</si>
  <si>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</si>
  <si>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</si>
  <si>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</si>
  <si>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</si>
  <si>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</si>
  <si>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</si>
  <si>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</si>
  <si>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</si>
  <si>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</si>
  <si>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</si>
  <si>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</si>
  <si>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</si>
  <si>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</si>
  <si>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</si>
  <si>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</si>
  <si>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</si>
  <si>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</si>
  <si>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</si>
  <si>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</si>
  <si>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</si>
  <si>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</si>
  <si>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</si>
  <si>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</si>
  <si>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</si>
  <si>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</si>
  <si>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</si>
  <si>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</si>
  <si>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</si>
  <si>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</si>
  <si>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</si>
  <si>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</si>
  <si>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</si>
  <si>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</si>
  <si>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</si>
  <si>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</si>
  <si>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</si>
  <si>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</si>
  <si>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</si>
  <si>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</si>
  <si>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</si>
  <si>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</si>
  <si>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</si>
  <si>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</si>
  <si>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</si>
  <si>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</si>
  <si>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</si>
  <si>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</si>
  <si>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</si>
  <si>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</si>
  <si>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</si>
  <si>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</si>
  <si>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</si>
  <si>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</si>
  <si>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</si>
  <si>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</si>
  <si>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</si>
  <si>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</si>
  <si>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</si>
  <si>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</si>
  <si>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</si>
  <si>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</si>
  <si>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</si>
  <si>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</si>
  <si>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</si>
  <si>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</si>
  <si>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</si>
  <si>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</si>
  <si>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</si>
  <si>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</si>
  <si>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</si>
  <si>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</si>
  <si>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</si>
  <si>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</si>
  <si>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</si>
  <si>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</si>
  <si>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</si>
  <si>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</si>
  <si>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</si>
  <si>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</si>
  <si>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</si>
  <si>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</si>
  <si>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</si>
  <si>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</si>
  <si>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</si>
  <si>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</si>
  <si>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</si>
  <si>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</si>
  <si>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</si>
  <si>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</si>
  <si>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</si>
  <si>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</si>
  <si>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</si>
  <si>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</si>
  <si>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</si>
  <si>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</si>
  <si>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</si>
  <si>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</si>
  <si>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</si>
  <si>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</si>
  <si>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</si>
  <si>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</si>
  <si>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</si>
  <si>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</si>
  <si>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</si>
  <si>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</si>
  <si>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</si>
  <si>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</si>
  <si>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</si>
  <si>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</si>
  <si>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</si>
  <si>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</si>
  <si>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</si>
  <si>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</si>
  <si>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</si>
  <si>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</si>
  <si>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</si>
  <si>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</si>
  <si>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</si>
  <si>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</si>
  <si>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</si>
  <si>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</si>
  <si>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</si>
  <si>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</si>
  <si>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</si>
  <si>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</si>
  <si>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</si>
  <si>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</si>
  <si>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</si>
  <si>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</si>
  <si>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</si>
  <si>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</si>
  <si>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</si>
  <si>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</si>
  <si>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</si>
  <si>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</si>
  <si>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</si>
  <si>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</si>
  <si>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</si>
  <si>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</si>
  <si>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</si>
  <si>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</si>
  <si>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</si>
  <si>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</si>
  <si>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</si>
  <si>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</si>
  <si>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</si>
  <si>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</si>
  <si>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</si>
  <si>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</si>
  <si>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</si>
  <si>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</si>
  <si>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</si>
  <si>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</si>
  <si>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</si>
  <si>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</si>
  <si>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</si>
  <si>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</si>
  <si>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</si>
  <si>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</si>
  <si>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</si>
  <si>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</si>
  <si>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</si>
  <si>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</si>
  <si>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</si>
  <si>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</si>
  <si>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</si>
  <si>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</si>
  <si>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</si>
  <si>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</si>
  <si>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</si>
  <si>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</si>
  <si>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</si>
  <si>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</si>
  <si>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</si>
  <si>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</si>
  <si>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</si>
  <si>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</si>
  <si>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</si>
  <si>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</si>
  <si>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</si>
  <si>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</si>
  <si>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</si>
  <si>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</si>
  <si>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</si>
  <si>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</si>
  <si>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</si>
  <si>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</si>
  <si>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</si>
  <si>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</si>
  <si>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</si>
  <si>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</si>
  <si>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</si>
  <si>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</si>
  <si>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</si>
  <si>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</si>
  <si>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</si>
  <si>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</si>
  <si>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</si>
  <si>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</si>
  <si>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</si>
  <si>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</si>
  <si>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</si>
  <si>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</si>
  <si>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</si>
  <si>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</si>
  <si>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</si>
  <si>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</si>
  <si>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</si>
  <si>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</si>
  <si>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</si>
  <si>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</si>
  <si>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</si>
  <si>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</si>
  <si>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</si>
  <si>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</si>
  <si>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</si>
  <si>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</si>
  <si>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</si>
  <si>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</si>
  <si>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</si>
  <si>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</si>
  <si>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</si>
  <si>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</si>
  <si>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</si>
  <si>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</si>
  <si>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</si>
  <si>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</si>
  <si>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</si>
  <si>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</si>
  <si>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</si>
  <si>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</si>
  <si>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</si>
  <si>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</si>
  <si>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</si>
  <si>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</si>
  <si>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</si>
  <si>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</si>
  <si>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</si>
  <si>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</si>
  <si>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</si>
  <si>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</si>
  <si>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</si>
  <si>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</si>
  <si>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</si>
  <si>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</si>
  <si>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</si>
  <si>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</si>
  <si>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</si>
  <si>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</si>
  <si>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</si>
  <si>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</si>
  <si>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</si>
  <si>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</si>
  <si>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</si>
  <si>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</si>
  <si>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</si>
  <si>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</si>
  <si>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</si>
  <si>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</si>
  <si>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</si>
  <si>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</si>
  <si>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</si>
  <si>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</si>
  <si>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</si>
  <si>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</si>
  <si>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</si>
  <si>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</si>
  <si>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</si>
  <si>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</si>
  <si>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</si>
  <si>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</si>
  <si>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</si>
  <si>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</si>
  <si>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</si>
  <si>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</si>
  <si>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</si>
  <si>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</si>
  <si>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</si>
  <si>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</si>
  <si>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</si>
  <si>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</si>
  <si>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</si>
  <si>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</si>
  <si>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</si>
  <si>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</si>
  <si>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</si>
  <si>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</si>
  <si>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</si>
  <si>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</si>
  <si>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</si>
  <si>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</si>
  <si>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</si>
  <si>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</si>
  <si>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</si>
  <si>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</si>
  <si>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</si>
  <si>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</si>
  <si>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</si>
  <si>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</si>
  <si>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</si>
  <si>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</si>
  <si>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</si>
  <si>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</si>
  <si>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</si>
  <si>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</si>
  <si>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</si>
  <si>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</si>
  <si>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</si>
  <si>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</si>
  <si>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</si>
  <si>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</si>
  <si>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</si>
  <si>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</si>
  <si>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</si>
  <si>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</si>
  <si>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</si>
  <si>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</si>
  <si>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</si>
  <si>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</si>
  <si>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</si>
  <si>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</si>
  <si>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</si>
  <si>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</si>
  <si>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</si>
  <si>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</si>
  <si>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</si>
  <si>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</si>
  <si>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</si>
  <si>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</si>
  <si>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</si>
  <si>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</si>
  <si>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</si>
  <si>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</si>
  <si>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</si>
  <si>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</si>
  <si>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</si>
  <si>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</si>
  <si>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</si>
  <si>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</si>
  <si>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</si>
  <si>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</si>
  <si>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</si>
  <si>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</si>
  <si>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</si>
  <si>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</si>
  <si>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</si>
  <si>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</si>
  <si>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</si>
  <si>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</si>
  <si>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</si>
  <si>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</si>
  <si>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</si>
  <si>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</si>
  <si>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</si>
  <si>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</si>
  <si>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</si>
  <si>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</si>
  <si>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</si>
  <si>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</si>
  <si>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</si>
  <si>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</si>
  <si>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</si>
  <si>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</si>
  <si>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</si>
  <si>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</si>
  <si>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</si>
  <si>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</si>
  <si>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</si>
  <si>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</si>
  <si>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</si>
  <si>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</si>
  <si>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</si>
  <si>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</si>
  <si>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</si>
  <si>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</si>
  <si>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</si>
  <si>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</si>
  <si>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</si>
  <si>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</si>
  <si>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</si>
  <si>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</si>
  <si>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</si>
  <si>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</si>
  <si>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</si>
  <si>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</si>
  <si>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</si>
  <si>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</si>
  <si>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</si>
  <si>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</si>
  <si>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</si>
  <si>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</si>
  <si>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</si>
  <si>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</si>
  <si>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</si>
  <si>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</si>
  <si>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</si>
  <si>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</si>
  <si>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</si>
  <si>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</si>
  <si>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</si>
  <si>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</si>
  <si>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</si>
  <si>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</si>
  <si>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</si>
  <si>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</si>
  <si>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</si>
  <si>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</si>
  <si>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</si>
  <si>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</si>
  <si>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</si>
  <si>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</si>
  <si>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</si>
  <si>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</si>
  <si>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</si>
  <si>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</si>
  <si>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</si>
  <si>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</si>
  <si>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</si>
  <si>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</si>
  <si>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</si>
  <si>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</si>
  <si>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</si>
  <si>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</si>
  <si>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</si>
  <si>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</si>
  <si>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</si>
  <si>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</si>
  <si>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</si>
  <si>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</si>
  <si>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</si>
  <si>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</si>
  <si>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</si>
  <si>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</si>
  <si>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</si>
  <si>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</si>
  <si>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</si>
  <si>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</si>
  <si>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</si>
  <si>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</si>
  <si>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</si>
  <si>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</si>
  <si>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</si>
  <si>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</si>
  <si>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</si>
  <si>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</si>
  <si>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</si>
  <si>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</si>
  <si>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</si>
  <si>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</si>
  <si>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</si>
  <si>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</si>
  <si>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</si>
  <si>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</si>
  <si>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</si>
  <si>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</si>
  <si>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</si>
  <si>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</si>
  <si>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</si>
  <si>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</si>
  <si>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</si>
  <si>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</si>
  <si>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</si>
  <si>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</si>
  <si>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</si>
  <si>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</si>
  <si>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</si>
  <si>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</si>
  <si>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</si>
  <si>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</si>
  <si>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</si>
  <si>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</si>
  <si>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</si>
  <si>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</si>
  <si>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</si>
  <si>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</si>
  <si>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</si>
  <si>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</si>
  <si>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</si>
  <si>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</si>
  <si>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</si>
  <si>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</si>
  <si>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</si>
  <si>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</si>
  <si>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</si>
  <si>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</si>
  <si>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</si>
  <si>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</si>
  <si>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</si>
  <si>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</si>
  <si>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</si>
  <si>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</si>
  <si>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</si>
  <si>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</si>
  <si>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</si>
  <si>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</si>
  <si>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</si>
  <si>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</si>
  <si>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</si>
  <si>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</si>
  <si>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</si>
  <si>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</si>
  <si>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</si>
  <si>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</si>
  <si>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</si>
  <si>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</si>
  <si>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</si>
  <si>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</si>
  <si>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</si>
  <si>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</si>
  <si>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</si>
  <si>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</si>
  <si>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</si>
  <si>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</si>
  <si>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</si>
  <si>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</si>
  <si>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</si>
  <si>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</si>
  <si>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</si>
  <si>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</si>
  <si>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</si>
  <si>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</si>
  <si>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</si>
  <si>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</si>
  <si>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</si>
  <si>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</si>
  <si>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</si>
  <si>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</si>
  <si>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</si>
  <si>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</si>
  <si>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</si>
  <si>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</si>
  <si>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</si>
  <si>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</si>
  <si>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</si>
  <si>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</si>
  <si>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</si>
  <si>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</si>
  <si>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</si>
  <si>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</si>
  <si>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</si>
  <si>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</si>
  <si>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</si>
  <si>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</si>
  <si>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</si>
  <si>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</si>
  <si>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</si>
  <si>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</si>
  <si>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</si>
  <si>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</si>
  <si>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</si>
  <si>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</si>
  <si>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</si>
  <si>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</si>
  <si>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</si>
  <si>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</si>
  <si>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</si>
  <si>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</si>
  <si>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</si>
  <si>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</si>
  <si>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</si>
  <si>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</si>
  <si>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</si>
  <si>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</si>
  <si>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</si>
  <si>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</si>
  <si>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</si>
  <si>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</si>
  <si>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</si>
  <si>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</si>
  <si>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</si>
  <si>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</si>
  <si>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</si>
  <si>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</si>
  <si>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</si>
  <si>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</si>
  <si>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</si>
  <si>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</si>
  <si>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</si>
  <si>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</si>
  <si>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</si>
  <si>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</si>
  <si>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</si>
  <si>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</si>
  <si>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</si>
  <si>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</si>
  <si>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</si>
  <si>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</si>
  <si>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</si>
  <si>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</si>
  <si>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</si>
  <si>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</si>
  <si>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</si>
  <si>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</si>
  <si>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</si>
  <si>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</si>
  <si>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</si>
  <si>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</si>
  <si>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</si>
  <si>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</si>
  <si>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</si>
  <si>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</si>
  <si>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</si>
  <si>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</si>
  <si>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</si>
  <si>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</si>
  <si>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</si>
  <si>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</si>
  <si>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</si>
  <si>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</si>
  <si>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</si>
  <si>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</si>
  <si>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</si>
  <si>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</si>
  <si>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</si>
  <si>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</si>
  <si>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</si>
  <si>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</si>
  <si>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</si>
  <si>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</si>
  <si>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</si>
  <si>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</si>
  <si>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</si>
  <si>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</si>
  <si>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</si>
  <si>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</si>
  <si>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</si>
  <si>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</si>
  <si>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</si>
  <si>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</si>
  <si>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</si>
  <si>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</si>
  <si>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</si>
  <si>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</si>
  <si>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</si>
  <si>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</si>
  <si>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</si>
  <si>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</si>
  <si>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</si>
  <si>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</si>
  <si>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</si>
  <si>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</si>
  <si>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</si>
  <si>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</si>
  <si>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</si>
  <si>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</si>
  <si>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</si>
  <si>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</si>
  <si>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</si>
  <si>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</si>
  <si>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</si>
  <si>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</si>
  <si>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</si>
  <si>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</si>
  <si>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</si>
  <si>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</si>
  <si>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</si>
  <si>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</si>
  <si>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</si>
  <si>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</si>
  <si>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</si>
  <si>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</si>
  <si>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</si>
  <si>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</si>
  <si>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</si>
  <si>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</si>
  <si>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</si>
  <si>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</si>
  <si>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</si>
  <si>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</si>
  <si>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</si>
  <si>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</si>
  <si>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</si>
  <si>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</si>
  <si>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</si>
  <si>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</si>
  <si>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</si>
  <si>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</si>
  <si>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</si>
  <si>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</si>
  <si>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</si>
  <si>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</si>
  <si>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</si>
  <si>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</si>
  <si>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</si>
  <si>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</si>
  <si>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</si>
  <si>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</si>
  <si>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</si>
  <si>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</si>
  <si>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</si>
  <si>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</si>
  <si>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</si>
  <si>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</si>
  <si>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</si>
  <si>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</si>
  <si>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</si>
  <si>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</si>
  <si>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</si>
  <si>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</si>
  <si>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</si>
  <si>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</si>
  <si>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</si>
  <si>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</si>
  <si>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</si>
  <si>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</si>
  <si>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</si>
  <si>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</si>
  <si>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</si>
  <si>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</si>
  <si>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</si>
  <si>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</si>
  <si>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</si>
  <si>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</si>
  <si>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</si>
  <si>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</si>
  <si>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</si>
  <si>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</si>
  <si>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</si>
  <si>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</si>
  <si>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</si>
  <si>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</si>
  <si>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</si>
  <si>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</si>
  <si>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</si>
  <si>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</si>
  <si>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</si>
  <si>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</si>
  <si>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</si>
  <si>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</si>
  <si>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</si>
  <si>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</si>
  <si>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</si>
  <si>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</si>
  <si>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</si>
  <si>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</si>
  <si>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</si>
  <si>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</si>
  <si>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</si>
  <si>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</si>
  <si>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</si>
  <si>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</si>
  <si>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</si>
  <si>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</si>
  <si>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</si>
  <si>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</si>
  <si>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</si>
  <si>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</si>
  <si>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</si>
  <si>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</si>
  <si>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</si>
  <si>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</si>
  <si>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</si>
  <si>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</si>
  <si>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</si>
  <si>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</si>
  <si>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</si>
  <si>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</si>
  <si>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</si>
  <si>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</si>
  <si>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</si>
  <si>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</si>
  <si>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</si>
  <si>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</si>
  <si>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</si>
  <si>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</si>
  <si>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</si>
  <si>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</si>
  <si>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</si>
  <si>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</si>
  <si>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</si>
  <si>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</si>
  <si>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</si>
  <si>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</si>
  <si>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</si>
  <si>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</si>
  <si>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</si>
  <si>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</si>
  <si>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</si>
  <si>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</si>
  <si>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</si>
  <si>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</si>
  <si>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</si>
  <si>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</si>
  <si>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</si>
  <si>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</si>
  <si>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</si>
  <si>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</si>
  <si>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</si>
  <si>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</si>
  <si>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</si>
  <si>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</si>
  <si>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</si>
  <si>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</si>
  <si>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</si>
  <si>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</si>
  <si>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</si>
  <si>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</si>
  <si>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</si>
  <si>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</si>
  <si>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</si>
  <si>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</si>
  <si>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</si>
  <si>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</si>
  <si>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</si>
  <si>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</si>
  <si>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</si>
  <si>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</si>
  <si>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</si>
  <si>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</si>
  <si>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</si>
  <si>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</si>
  <si>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</si>
  <si>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</si>
  <si>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</si>
  <si>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</si>
  <si>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</si>
  <si>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</si>
  <si>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</si>
  <si>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</si>
  <si>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</si>
  <si>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</si>
  <si>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</si>
  <si>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</si>
  <si>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</si>
  <si>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</si>
  <si>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</si>
  <si>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</si>
  <si>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</si>
  <si>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</si>
  <si>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</si>
  <si>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</si>
  <si>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</si>
  <si>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</si>
  <si>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</si>
  <si>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</si>
  <si>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</si>
  <si>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</si>
  <si>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</si>
  <si>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</si>
  <si>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</si>
  <si>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</si>
  <si>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</si>
  <si>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</si>
  <si>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</si>
  <si>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</si>
  <si>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</si>
  <si>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</si>
  <si>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</si>
  <si>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</si>
  <si>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</si>
  <si>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</si>
  <si>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</si>
  <si>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</si>
  <si>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</si>
  <si>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</si>
  <si>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</si>
  <si>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</si>
  <si>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</si>
  <si>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</si>
  <si>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</si>
  <si>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</si>
  <si>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</si>
  <si>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</si>
  <si>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</si>
  <si>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</si>
  <si>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</si>
  <si>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</si>
  <si>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</si>
  <si>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</si>
  <si>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</si>
  <si>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</si>
  <si>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</si>
  <si>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</si>
  <si>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</si>
  <si>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</si>
  <si>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</si>
  <si>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</si>
  <si>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</si>
  <si>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</si>
  <si>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</si>
  <si>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</si>
  <si>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</si>
  <si>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</si>
  <si>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</si>
  <si>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</si>
  <si>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</si>
  <si>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</si>
  <si>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</si>
  <si>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</si>
  <si>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</si>
  <si>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</si>
  <si>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</si>
  <si>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</si>
  <si>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</si>
  <si>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</si>
  <si>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</si>
  <si>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</si>
  <si>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</si>
  <si>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</si>
  <si>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</si>
  <si>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</si>
  <si>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</si>
  <si>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</si>
  <si>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</si>
  <si>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</si>
  <si>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</si>
  <si>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</si>
  <si>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</si>
  <si>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</si>
  <si>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</si>
  <si>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</si>
  <si>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</si>
  <si>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</si>
  <si>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</si>
  <si>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</si>
  <si>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</si>
  <si>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</si>
  <si>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</si>
  <si>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</si>
  <si>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</si>
  <si>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</si>
  <si>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</si>
  <si>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</si>
  <si>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</si>
  <si>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</si>
  <si>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</si>
  <si>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</si>
  <si>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</si>
  <si>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</si>
  <si>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</si>
  <si>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</si>
  <si>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</si>
  <si>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</si>
  <si>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</si>
  <si>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</si>
  <si>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</si>
  <si>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</si>
  <si>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</si>
  <si>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</si>
  <si>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</si>
  <si>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</si>
  <si>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</si>
  <si>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</si>
  <si>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</si>
  <si>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</si>
  <si>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</si>
  <si>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</si>
  <si>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</si>
  <si>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</si>
  <si>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</si>
  <si>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</si>
  <si>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</si>
  <si>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</si>
  <si>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</si>
  <si>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</si>
  <si>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</si>
  <si>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</si>
  <si>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</si>
  <si>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</si>
  <si>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</si>
  <si>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</si>
  <si>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</si>
  <si>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</si>
  <si>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</si>
  <si>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</si>
  <si>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</si>
  <si>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</si>
  <si>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</si>
  <si>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</si>
  <si>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</si>
  <si>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</si>
  <si>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</si>
  <si>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</si>
  <si>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</si>
  <si>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</si>
  <si>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</si>
  <si>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</si>
  <si>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</si>
  <si>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</si>
  <si>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</si>
  <si>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</si>
  <si>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</si>
  <si>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</si>
  <si>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</si>
  <si>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</si>
  <si>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</si>
  <si>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</si>
  <si>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</si>
  <si>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</si>
  <si>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</si>
  <si>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</si>
  <si>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</si>
  <si>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</si>
  <si>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</si>
  <si>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</si>
  <si>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</si>
  <si>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</si>
  <si>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</si>
  <si>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</si>
  <si>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</si>
  <si>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</si>
  <si>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</si>
  <si>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</si>
  <si>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</si>
  <si>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</si>
  <si>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</si>
  <si>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</si>
  <si>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</si>
  <si>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</si>
  <si>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</si>
  <si>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</si>
  <si>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</si>
  <si>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</si>
  <si>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</si>
  <si>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</si>
  <si>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</si>
  <si>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</si>
  <si>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</si>
  <si>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</si>
  <si>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</si>
  <si>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</si>
  <si>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</si>
  <si>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</si>
  <si>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</si>
  <si>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</si>
  <si>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</si>
  <si>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</si>
  <si>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</si>
  <si>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</si>
  <si>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</si>
  <si>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</si>
  <si>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</si>
  <si>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</si>
  <si>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</si>
  <si>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</si>
  <si>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</si>
  <si>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</si>
  <si>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</si>
  <si>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</si>
  <si>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</si>
  <si>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</si>
  <si>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</si>
  <si>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</si>
  <si>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</si>
  <si>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</si>
  <si>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</si>
  <si>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</si>
  <si>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</si>
  <si>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</si>
  <si>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</si>
  <si>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</si>
  <si>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</si>
  <si>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</si>
  <si>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</si>
  <si>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</si>
  <si>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</si>
  <si>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</si>
  <si>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</si>
  <si>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</si>
  <si>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</si>
  <si>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</si>
  <si>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</si>
  <si>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</si>
  <si>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</si>
  <si>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</si>
  <si>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</si>
  <si>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</si>
  <si>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</si>
  <si>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</si>
  <si>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</si>
  <si>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</si>
  <si>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</si>
  <si>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</si>
  <si>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</si>
  <si>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</si>
  <si>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</si>
  <si>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</si>
  <si>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</si>
  <si>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</si>
  <si>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</si>
  <si>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</si>
  <si>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</si>
  <si>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</si>
  <si>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</si>
  <si>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</si>
  <si>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</si>
  <si>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</si>
  <si>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</si>
  <si>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</si>
  <si>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</si>
  <si>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</si>
  <si>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</si>
  <si>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</si>
  <si>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</si>
  <si>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</si>
  <si>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</si>
  <si>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</si>
  <si>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</si>
  <si>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</si>
  <si>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</si>
  <si>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</si>
  <si>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</si>
  <si>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</si>
  <si>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</si>
  <si>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</si>
  <si>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</si>
  <si>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</si>
  <si>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</si>
  <si>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</si>
  <si>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</si>
  <si>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</si>
  <si>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</si>
  <si>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</si>
  <si>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</si>
  <si>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</si>
  <si>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</si>
  <si>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</si>
  <si>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</si>
  <si>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</si>
  <si>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</si>
  <si>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</si>
  <si>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</si>
  <si>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</si>
  <si>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</si>
  <si>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</si>
  <si>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</si>
  <si>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</si>
  <si>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</si>
  <si>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</si>
  <si>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</si>
  <si>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</si>
  <si>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</si>
  <si>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</si>
  <si>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</si>
  <si>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</si>
  <si>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</si>
  <si>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</si>
  <si>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</si>
  <si>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</si>
  <si>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</si>
  <si>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</si>
  <si>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</si>
  <si>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</si>
  <si>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</si>
  <si>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</si>
  <si>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</si>
  <si>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</si>
  <si>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</si>
  <si>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</si>
  <si>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</si>
  <si>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</si>
  <si>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</si>
  <si>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</si>
  <si>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</si>
  <si>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</si>
  <si>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</si>
  <si>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</si>
  <si>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</si>
  <si>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</si>
  <si>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</si>
  <si>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</si>
  <si>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</si>
  <si>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</si>
  <si>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</si>
  <si>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</si>
  <si>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</si>
  <si>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</si>
  <si>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</si>
  <si>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</si>
  <si>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</si>
  <si>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</si>
  <si>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</si>
  <si>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</si>
  <si>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</si>
  <si>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</si>
  <si>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</si>
  <si>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</si>
  <si>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</si>
  <si>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</si>
  <si>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</si>
  <si>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</si>
  <si>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</si>
  <si>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</si>
  <si>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</si>
  <si>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</si>
  <si>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</si>
  <si>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</si>
  <si>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</si>
  <si>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</si>
  <si>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</si>
  <si>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</si>
  <si>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</si>
  <si>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</si>
  <si>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</si>
  <si>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</si>
  <si>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</si>
  <si>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</si>
  <si>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</si>
  <si>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</si>
  <si>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</si>
  <si>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</si>
  <si>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</si>
  <si>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</si>
  <si>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</si>
  <si>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</si>
  <si>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</si>
  <si>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</si>
  <si>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</si>
  <si>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</si>
  <si>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</si>
  <si>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</si>
  <si>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</si>
  <si>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</si>
  <si>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</si>
  <si>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</si>
  <si>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</si>
  <si>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</si>
  <si>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</si>
  <si>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</si>
  <si>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</si>
  <si>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</si>
  <si>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</si>
  <si>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</si>
  <si>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</si>
  <si>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</si>
  <si>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</si>
  <si>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</si>
  <si>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</si>
  <si>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</si>
  <si>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</si>
  <si>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</si>
  <si>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</si>
  <si>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</si>
  <si>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</si>
  <si>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</si>
  <si>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</si>
  <si>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</si>
  <si>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</si>
  <si>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</si>
  <si>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</si>
  <si>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</si>
  <si>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</si>
  <si>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</si>
  <si>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</si>
  <si>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</si>
  <si>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</si>
  <si>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</si>
  <si>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</si>
  <si>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</si>
  <si>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</si>
  <si>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</si>
  <si>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</si>
  <si>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</si>
  <si>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</si>
  <si>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</si>
  <si>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</si>
  <si>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</si>
  <si>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</si>
  <si>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</si>
  <si>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</si>
  <si>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</si>
  <si>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</si>
  <si>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</si>
  <si>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</si>
  <si>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</si>
  <si>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</si>
  <si>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</si>
  <si>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</si>
  <si>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</si>
  <si>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</si>
  <si>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</si>
  <si>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</si>
  <si>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</si>
  <si>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</si>
  <si>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</si>
  <si>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</si>
  <si>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</si>
  <si>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</si>
  <si>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</si>
  <si>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</si>
  <si>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</si>
  <si>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</si>
  <si>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</si>
  <si>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</si>
  <si>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</si>
  <si>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</si>
  <si>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</si>
  <si>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</si>
  <si>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</si>
  <si>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</si>
  <si>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</si>
  <si>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</si>
  <si>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</si>
  <si>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</si>
  <si>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</si>
  <si>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</si>
  <si>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</si>
  <si>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</si>
  <si>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</si>
  <si>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</si>
  <si>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</si>
  <si>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</si>
  <si>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</si>
  <si>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</si>
  <si>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</si>
  <si>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</si>
  <si>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</si>
  <si>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</si>
  <si>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</si>
  <si>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</si>
  <si>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</si>
  <si>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</si>
  <si>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</si>
  <si>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</si>
  <si>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</si>
  <si>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</si>
  <si>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</si>
  <si>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</si>
  <si>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</si>
  <si>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</si>
  <si>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</si>
  <si>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</si>
  <si>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</si>
  <si>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</si>
  <si>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</si>
  <si>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</si>
  <si>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</si>
  <si>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</si>
  <si>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</si>
  <si>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</si>
  <si>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</si>
  <si>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</si>
  <si>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</si>
  <si>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</si>
  <si>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</si>
  <si>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</si>
  <si>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</si>
  <si>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</si>
  <si>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</si>
  <si>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</si>
  <si>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</si>
  <si>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</si>
  <si>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</si>
  <si>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</si>
  <si>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</si>
  <si>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</si>
  <si>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</si>
  <si>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</si>
  <si>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</si>
  <si>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</si>
  <si>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</si>
  <si>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</si>
  <si>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</si>
  <si>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</si>
  <si>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</si>
  <si>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</si>
  <si>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</si>
  <si>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</si>
  <si>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</si>
  <si>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</si>
  <si>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</si>
  <si>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</si>
  <si>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</si>
  <si>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</si>
  <si>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</si>
  <si>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</si>
  <si>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</si>
  <si>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</si>
  <si>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</si>
  <si>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</si>
  <si>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</si>
  <si>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</si>
  <si>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</si>
  <si>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</si>
  <si>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</si>
  <si>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</si>
  <si>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</si>
  <si>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</si>
  <si>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</si>
  <si>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</si>
  <si>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</si>
  <si>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</si>
  <si>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</si>
  <si>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</si>
  <si>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</si>
  <si>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</si>
  <si>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</si>
  <si>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</si>
  <si>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</si>
  <si>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</si>
  <si>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</si>
  <si>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</si>
  <si>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</si>
  <si>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</si>
  <si>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</si>
  <si>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</si>
  <si>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</si>
  <si>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</si>
  <si>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</si>
  <si>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</si>
  <si>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</si>
  <si>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</si>
  <si>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</si>
  <si>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</si>
  <si>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</si>
  <si>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</si>
  <si>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</si>
  <si>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</si>
  <si>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</si>
  <si>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</si>
  <si>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</si>
  <si>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</si>
  <si>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</si>
  <si>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</si>
  <si>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</si>
  <si>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</si>
  <si>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</si>
  <si>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</si>
  <si>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</si>
  <si>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</si>
  <si>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</si>
  <si>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</si>
  <si>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</si>
  <si>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</si>
  <si>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</si>
  <si>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</si>
  <si>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</si>
  <si>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</si>
  <si>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</si>
  <si>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</si>
  <si>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</si>
  <si>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</si>
  <si>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</si>
  <si>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</si>
  <si>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</si>
  <si>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</si>
  <si>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</si>
  <si>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</si>
  <si>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</si>
  <si>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</si>
  <si>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</si>
  <si>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</si>
  <si>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</si>
  <si>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</si>
  <si>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</si>
  <si>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</si>
  <si>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</si>
  <si>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</si>
  <si>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</si>
  <si>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</si>
  <si>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</si>
  <si>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</si>
  <si>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</si>
  <si>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</si>
  <si>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</si>
  <si>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</si>
  <si>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</si>
  <si>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</si>
  <si>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</si>
  <si>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</si>
  <si>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</si>
  <si>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</si>
  <si>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</si>
  <si>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</si>
  <si>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</si>
  <si>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</si>
  <si>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</si>
  <si>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</si>
  <si>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</si>
  <si>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</si>
  <si>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</si>
  <si>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</si>
  <si>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</si>
  <si>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</si>
  <si>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</si>
  <si>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</si>
  <si>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</si>
  <si>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</si>
  <si>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</si>
  <si>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</si>
  <si>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</si>
  <si>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</si>
  <si>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</si>
  <si>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</si>
  <si>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</si>
  <si>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</si>
  <si>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</si>
  <si>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</si>
  <si>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</si>
  <si>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</si>
  <si>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</si>
  <si>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</si>
  <si>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</si>
  <si>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</si>
  <si>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</si>
  <si>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</si>
  <si>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</si>
  <si>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</si>
  <si>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</si>
  <si>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</si>
  <si>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</si>
  <si>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</si>
  <si>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</si>
  <si>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</si>
  <si>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</si>
  <si>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</si>
  <si>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</si>
  <si>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</si>
  <si>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</si>
  <si>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</si>
  <si>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</si>
  <si>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</si>
  <si>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</si>
  <si>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</si>
  <si>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</si>
  <si>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</si>
  <si>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</si>
  <si>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</si>
  <si>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</si>
  <si>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</si>
  <si>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</si>
  <si>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</si>
  <si>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</si>
  <si>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</si>
  <si>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</si>
  <si>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</si>
  <si>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</si>
  <si>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</si>
  <si>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</si>
  <si>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</si>
  <si>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</si>
  <si>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</si>
  <si>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</si>
  <si>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</si>
  <si>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</si>
  <si>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</si>
  <si>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</si>
  <si>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</si>
  <si>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</si>
  <si>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</si>
  <si>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</si>
  <si>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</si>
  <si>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</si>
  <si>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</si>
  <si>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</si>
  <si>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</si>
  <si>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</si>
  <si>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</si>
  <si>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</si>
  <si>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</si>
  <si>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</si>
  <si>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</si>
  <si>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</si>
  <si>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</si>
  <si>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</si>
  <si>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</si>
  <si>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</si>
  <si>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</si>
  <si>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</si>
  <si>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</si>
  <si>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</si>
  <si>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</si>
  <si>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</si>
  <si>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</si>
  <si>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</si>
  <si>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</si>
  <si>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</si>
  <si>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</si>
  <si>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</si>
  <si>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</si>
  <si>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</si>
  <si>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</si>
  <si>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</si>
  <si>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</si>
  <si>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</si>
  <si>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</si>
  <si>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</si>
  <si>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</si>
  <si>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</si>
  <si>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</si>
  <si>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</si>
  <si>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</si>
  <si>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</si>
  <si>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</si>
  <si>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</si>
  <si>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</si>
  <si>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</si>
  <si>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</si>
  <si>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</si>
  <si>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</si>
  <si>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</si>
  <si>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</si>
  <si>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</si>
  <si>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</si>
  <si>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</si>
  <si>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</si>
  <si>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</si>
  <si>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</si>
  <si>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</si>
  <si>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</si>
  <si>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</si>
  <si>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</si>
  <si>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</si>
  <si>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</si>
  <si>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</si>
  <si>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</si>
  <si>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</si>
  <si>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</si>
  <si>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</si>
  <si>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</si>
  <si>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</si>
  <si>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</si>
  <si>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</si>
  <si>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</si>
  <si>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</si>
  <si>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</si>
  <si>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</si>
  <si>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</si>
  <si>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</si>
  <si>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</si>
  <si>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</si>
  <si>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</si>
  <si>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</si>
  <si>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</si>
  <si>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</si>
  <si>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</si>
  <si>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</si>
  <si>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</si>
  <si>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</si>
  <si>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</si>
  <si>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</si>
  <si>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</si>
  <si>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</si>
  <si>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</si>
  <si>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</si>
  <si>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</si>
  <si>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</si>
  <si>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</si>
  <si>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</si>
  <si>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</si>
  <si>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</si>
  <si>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</si>
  <si>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</si>
  <si>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</si>
  <si>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</si>
  <si>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</si>
  <si>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</si>
  <si>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</si>
  <si>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</si>
  <si>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</si>
  <si>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</si>
  <si>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</si>
  <si>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</si>
  <si>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</si>
  <si>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</si>
  <si>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</si>
  <si>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</si>
  <si>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</si>
  <si>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</si>
  <si>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</si>
  <si>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</si>
  <si>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</si>
  <si>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</si>
  <si>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</si>
  <si>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</si>
  <si>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</si>
  <si>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</si>
  <si>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</si>
  <si>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</si>
  <si>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</si>
  <si>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</si>
  <si>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</si>
  <si>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</si>
  <si>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</si>
  <si>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</si>
  <si>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</si>
  <si>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</si>
  <si>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</si>
  <si>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</si>
  <si>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</si>
  <si>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</si>
  <si>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</si>
  <si>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</si>
  <si>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</si>
  <si>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</si>
  <si>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</si>
  <si>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</si>
  <si>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</si>
  <si>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</si>
  <si>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</si>
  <si>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</si>
  <si>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</si>
  <si>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</si>
  <si>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</si>
  <si>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</si>
  <si>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</si>
  <si>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</si>
  <si>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</si>
  <si>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</si>
  <si>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</si>
  <si>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</si>
  <si>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</si>
  <si>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</si>
  <si>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</si>
  <si>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</si>
  <si>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</si>
  <si>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</si>
  <si>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</si>
  <si>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</si>
  <si>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</si>
  <si>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</si>
  <si>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</si>
  <si>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</si>
  <si>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</si>
  <si>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</si>
  <si>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</si>
  <si>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</si>
  <si>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</si>
  <si>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</si>
  <si>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</si>
  <si>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</si>
  <si>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</si>
  <si>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</si>
  <si>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</si>
  <si>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</si>
  <si>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</si>
  <si>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</si>
  <si>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</si>
  <si>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</si>
  <si>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</si>
  <si>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</si>
  <si>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</si>
  <si>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</si>
  <si>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</si>
  <si>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</si>
  <si>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</si>
  <si>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</si>
  <si>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</si>
  <si>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</si>
  <si>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</si>
  <si>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</si>
  <si>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</si>
  <si>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</si>
  <si>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</si>
  <si>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</si>
  <si>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</si>
  <si>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</si>
  <si>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</si>
  <si>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</si>
  <si>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</si>
  <si>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</si>
  <si>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</si>
  <si>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</si>
  <si>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</si>
  <si>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</si>
  <si>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</si>
  <si>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</si>
  <si>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</si>
  <si>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</si>
  <si>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</si>
  <si>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</si>
  <si>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</si>
  <si>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</si>
  <si>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</si>
  <si>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</si>
  <si>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</si>
  <si>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</si>
  <si>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</si>
  <si>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</si>
  <si>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</si>
  <si>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</si>
  <si>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</si>
  <si>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</si>
  <si>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</si>
  <si>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</si>
  <si>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</si>
  <si>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</si>
  <si>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</si>
  <si>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</si>
  <si>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</si>
  <si>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</si>
  <si>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</si>
  <si>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</si>
  <si>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</si>
  <si>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</si>
  <si>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</si>
  <si>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</si>
  <si>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</si>
  <si>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</si>
  <si>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</si>
  <si>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</si>
  <si>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</si>
  <si>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</si>
  <si>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</si>
  <si>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</si>
  <si>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</si>
  <si>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</si>
  <si>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</si>
  <si>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</si>
  <si>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</si>
  <si>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</si>
  <si>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</si>
  <si>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</si>
  <si>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</si>
  <si>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</si>
  <si>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</si>
  <si>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</si>
  <si>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</si>
  <si>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</si>
  <si>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</si>
  <si>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</si>
  <si>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</si>
  <si>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</si>
  <si>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</si>
  <si>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</si>
  <si>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</si>
  <si>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</si>
  <si>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</si>
  <si>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</si>
  <si>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</si>
  <si>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</si>
  <si>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</si>
  <si>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</si>
  <si>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</si>
  <si>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</si>
  <si>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</si>
  <si>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</si>
  <si>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</si>
  <si>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</si>
  <si>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</si>
  <si>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</si>
  <si>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</si>
  <si>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</si>
  <si>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</si>
  <si>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</si>
  <si>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</si>
  <si>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</si>
  <si>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</si>
  <si>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</si>
  <si>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</si>
  <si>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</si>
  <si>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</si>
  <si>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</si>
  <si>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</si>
  <si>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</si>
  <si>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</si>
  <si>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</si>
  <si>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</si>
  <si>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</si>
  <si>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</si>
  <si>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</si>
  <si>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</si>
  <si>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</si>
  <si>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</si>
  <si>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</si>
  <si>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</si>
  <si>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</si>
  <si>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</si>
  <si>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</si>
  <si>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</si>
  <si>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</si>
  <si>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</si>
  <si>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</si>
  <si>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</si>
  <si>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</si>
  <si>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</si>
  <si>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</si>
  <si>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</si>
  <si>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</si>
  <si>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</si>
  <si>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</si>
  <si>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</si>
  <si>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</si>
  <si>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</si>
  <si>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</si>
  <si>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</si>
  <si>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</si>
  <si>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</si>
  <si>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</si>
  <si>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</si>
  <si>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</si>
  <si>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</si>
  <si>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</si>
  <si>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</si>
  <si>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</si>
  <si>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</si>
  <si>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</si>
  <si>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</si>
  <si>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</si>
  <si>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</si>
  <si>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</si>
  <si>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</si>
  <si>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</si>
  <si>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</si>
  <si>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</si>
  <si>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</si>
  <si>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</si>
  <si>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</si>
  <si>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</si>
  <si>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</si>
  <si>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</si>
  <si>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</si>
  <si>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</si>
  <si>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</si>
  <si>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</si>
  <si>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</si>
  <si>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</si>
  <si>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</si>
  <si>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</si>
  <si>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</si>
  <si>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</si>
  <si>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</si>
  <si>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</si>
  <si>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</si>
  <si>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</si>
  <si>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</si>
  <si>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</si>
  <si>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</si>
  <si>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</si>
  <si>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</si>
  <si>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</si>
  <si>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</si>
  <si>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</si>
  <si>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</si>
  <si>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</si>
  <si>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</si>
  <si>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</si>
  <si>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</si>
  <si>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</si>
  <si>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</si>
  <si>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</si>
  <si>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</si>
  <si>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</si>
  <si>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</si>
  <si>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</si>
  <si>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</si>
  <si>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</si>
  <si>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</si>
  <si>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</si>
  <si>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</si>
  <si>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</si>
  <si>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</si>
  <si>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</si>
  <si>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</si>
  <si>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</si>
  <si>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</si>
  <si>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</si>
  <si>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</si>
  <si>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</si>
  <si>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</si>
  <si>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</si>
  <si>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</si>
  <si>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</si>
  <si>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</si>
  <si>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</si>
  <si>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</si>
  <si>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</si>
  <si>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</si>
  <si>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</si>
  <si>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</si>
  <si>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</si>
  <si>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</si>
  <si>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</si>
  <si>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</si>
  <si>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</si>
  <si>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</si>
  <si>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</si>
  <si>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</si>
  <si>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</si>
  <si>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</si>
  <si>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</si>
  <si>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</si>
  <si>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</si>
  <si>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</si>
  <si>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</si>
  <si>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</si>
  <si>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</si>
  <si>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</si>
  <si>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</si>
  <si>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</si>
  <si>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</si>
  <si>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</si>
  <si>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</si>
  <si>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</si>
  <si>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</si>
  <si>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</si>
  <si>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</si>
  <si>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</si>
  <si>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</si>
  <si>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</si>
  <si>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</si>
  <si>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</si>
  <si>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</si>
  <si>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</si>
  <si>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</si>
  <si>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</si>
  <si>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</si>
  <si>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</si>
  <si>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</si>
  <si>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</si>
  <si>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</si>
  <si>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</si>
  <si>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</si>
  <si>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</si>
  <si>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</si>
  <si>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</si>
  <si>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</si>
  <si>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</si>
  <si>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</si>
  <si>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</si>
  <si>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</si>
  <si>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</si>
  <si>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</si>
  <si>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</si>
  <si>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</si>
  <si>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</si>
  <si>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</si>
  <si>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</si>
  <si>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</si>
  <si>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</si>
  <si>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</si>
  <si>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</si>
  <si>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</si>
  <si>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</si>
  <si>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</si>
  <si>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</si>
  <si>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</si>
  <si>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</si>
  <si>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</si>
  <si>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</si>
  <si>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</si>
  <si>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</si>
  <si>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</si>
  <si>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</si>
  <si>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</si>
  <si>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</si>
  <si>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</si>
  <si>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</si>
  <si>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</si>
  <si>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</si>
  <si>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</si>
  <si>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</si>
  <si>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</si>
  <si>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</si>
  <si>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</si>
  <si>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</si>
  <si>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</si>
  <si>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</si>
  <si>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</si>
  <si>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</si>
  <si>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</si>
  <si>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</si>
  <si>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</si>
  <si>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</si>
  <si>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</si>
  <si>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</si>
  <si>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</si>
  <si>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</si>
  <si>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</si>
  <si>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</si>
  <si>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</si>
  <si>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</si>
  <si>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</si>
  <si>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</si>
  <si>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</si>
  <si>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</si>
  <si>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</si>
  <si>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</si>
  <si>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</si>
  <si>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</si>
  <si>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</si>
  <si>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</si>
  <si>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</si>
  <si>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</si>
  <si>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</si>
  <si>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</si>
  <si>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</si>
  <si>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</si>
  <si>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</si>
  <si>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</si>
  <si>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</si>
  <si>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</si>
  <si>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</si>
  <si>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</si>
  <si>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</si>
  <si>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</si>
  <si>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</si>
  <si>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</si>
  <si>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</si>
  <si>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</si>
  <si>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</si>
  <si>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</si>
  <si>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</si>
  <si>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</si>
  <si>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</si>
  <si>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</si>
  <si>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</si>
  <si>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</si>
  <si>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</si>
  <si>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</si>
  <si>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</si>
  <si>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</si>
  <si>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</si>
  <si>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</si>
  <si>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</si>
  <si>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</si>
  <si>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</si>
  <si>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</si>
  <si>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</si>
  <si>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</si>
  <si>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</si>
  <si>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</si>
  <si>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</si>
  <si>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</si>
  <si>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</si>
  <si>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</si>
  <si>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</si>
  <si>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</si>
  <si>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</si>
  <si>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</si>
  <si>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</si>
  <si>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</si>
  <si>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</si>
  <si>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</si>
  <si>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</si>
  <si>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</si>
  <si>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</si>
  <si>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</si>
  <si>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</si>
  <si>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</si>
  <si>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</si>
  <si>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</si>
  <si>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</si>
  <si>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</si>
  <si>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</si>
  <si>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</si>
  <si>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</si>
  <si>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</si>
  <si>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</si>
  <si>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</si>
  <si>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</si>
  <si>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</si>
  <si>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</si>
  <si>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</si>
  <si>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</si>
  <si>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</si>
  <si>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</si>
  <si>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</si>
  <si>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</si>
  <si>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</si>
  <si>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</si>
  <si>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</si>
  <si>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</si>
  <si>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</si>
  <si>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</si>
  <si>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</si>
  <si>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</si>
  <si>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</si>
  <si>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</si>
  <si>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</si>
  <si>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</si>
  <si>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</si>
  <si>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</si>
  <si>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</si>
  <si>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</si>
  <si>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</si>
  <si>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</si>
  <si>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</si>
  <si>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</si>
  <si>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</si>
  <si>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</si>
  <si>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</si>
  <si>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</si>
  <si>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</si>
  <si>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</si>
  <si>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</si>
  <si>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</si>
  <si>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</si>
  <si>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</si>
  <si>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</si>
  <si>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</si>
  <si>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</si>
  <si>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</si>
  <si>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</si>
  <si>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</si>
  <si>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</si>
  <si>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</si>
  <si>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</si>
  <si>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</si>
  <si>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</si>
  <si>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</si>
  <si>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</si>
  <si>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</si>
  <si>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</si>
  <si>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</si>
  <si>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</si>
  <si>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</si>
  <si>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</si>
  <si>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</si>
  <si>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</si>
  <si>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</si>
  <si>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</si>
  <si>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</si>
  <si>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</si>
  <si>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</si>
  <si>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</si>
  <si>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</si>
  <si>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</si>
  <si>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</si>
  <si>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</si>
  <si>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</si>
  <si>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</si>
  <si>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</si>
  <si>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</si>
  <si>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</si>
  <si>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</si>
  <si>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</si>
  <si>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</si>
  <si>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</si>
  <si>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</si>
  <si>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</si>
  <si>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</si>
  <si>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</si>
  <si>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</si>
  <si>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</si>
  <si>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</si>
  <si>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</si>
  <si>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</si>
  <si>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</si>
  <si>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</si>
  <si>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</si>
  <si>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</si>
  <si>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</si>
  <si>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</si>
  <si>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</si>
  <si>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</si>
  <si>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</si>
  <si>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</si>
  <si>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</si>
  <si>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</si>
  <si>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</si>
  <si>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</si>
  <si>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</si>
  <si>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</si>
  <si>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</si>
  <si>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</si>
  <si>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</si>
  <si>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</si>
  <si>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</si>
  <si>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</si>
  <si>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</si>
  <si>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</si>
  <si>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</si>
  <si>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</si>
  <si>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</si>
  <si>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</si>
  <si>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</si>
  <si>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</si>
  <si>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</si>
  <si>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</si>
  <si>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</si>
  <si>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</si>
  <si>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</si>
  <si>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</si>
  <si>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</si>
  <si>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</si>
  <si>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</si>
  <si>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</si>
  <si>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</si>
  <si>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</si>
  <si>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</si>
  <si>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</si>
  <si>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</si>
  <si>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</si>
  <si>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</si>
  <si>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</si>
  <si>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</si>
  <si>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</si>
  <si>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</si>
  <si>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</si>
  <si>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</si>
  <si>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</si>
  <si>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</si>
  <si>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</si>
  <si>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</si>
  <si>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</si>
  <si>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</si>
  <si>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</si>
  <si>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</si>
  <si>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</si>
  <si>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</si>
  <si>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</si>
  <si>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</si>
  <si>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</si>
  <si>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</si>
  <si>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</si>
  <si>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</si>
  <si>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</si>
  <si>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</si>
  <si>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</si>
  <si>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</si>
  <si>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</si>
  <si>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</si>
  <si>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</si>
  <si>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</si>
  <si>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</si>
  <si>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</si>
  <si>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</si>
  <si>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</si>
  <si>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</si>
  <si>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</si>
  <si>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</si>
  <si>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</si>
  <si>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</si>
  <si>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</si>
  <si>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</si>
  <si>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</si>
  <si>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</si>
  <si>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</si>
  <si>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</si>
  <si>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</si>
  <si>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</si>
  <si>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</si>
  <si>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</si>
  <si>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</si>
  <si>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</si>
  <si>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</si>
  <si>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</si>
  <si>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</si>
  <si>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</si>
  <si>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</si>
  <si>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</si>
  <si>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</si>
  <si>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</si>
  <si>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</si>
  <si>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</si>
  <si>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</si>
  <si>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</si>
  <si>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</si>
  <si>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</si>
  <si>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</si>
  <si>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</si>
  <si>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</si>
  <si>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</si>
  <si>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</si>
  <si>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</si>
  <si>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</si>
  <si>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</si>
  <si>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</si>
  <si>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</si>
  <si>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</si>
  <si>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</si>
  <si>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</si>
  <si>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</si>
  <si>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</si>
  <si>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</si>
  <si>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</si>
  <si>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</si>
  <si>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</si>
  <si>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</si>
  <si>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</si>
  <si>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</si>
  <si>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</si>
  <si>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</si>
  <si>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</si>
  <si>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</si>
  <si>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</si>
  <si>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</si>
  <si>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</si>
  <si>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</si>
  <si>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</si>
  <si>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</si>
  <si>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</si>
  <si>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</si>
  <si>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</si>
  <si>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</si>
  <si>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</si>
  <si>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</si>
  <si>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</si>
  <si>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</si>
  <si>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</si>
  <si>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</si>
  <si>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</si>
  <si>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</si>
  <si>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</si>
  <si>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</si>
  <si>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</si>
  <si>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</si>
  <si>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</si>
  <si>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</si>
  <si>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</si>
  <si>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</si>
  <si>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</si>
  <si>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</si>
  <si>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</si>
  <si>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</si>
  <si>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</si>
  <si>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</si>
  <si>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</si>
  <si>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</si>
  <si>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</si>
  <si>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</si>
  <si>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</si>
  <si>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</si>
  <si>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</si>
  <si>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</si>
  <si>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</si>
  <si>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</si>
  <si>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</si>
  <si>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</si>
  <si>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</si>
  <si>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</si>
  <si>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</si>
  <si>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</si>
  <si>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</si>
  <si>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</si>
  <si>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</si>
  <si>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</si>
  <si>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</si>
  <si>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</si>
  <si>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</si>
  <si>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</si>
  <si>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</si>
  <si>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</si>
  <si>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</si>
  <si>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</si>
  <si>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</si>
  <si>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</si>
  <si>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</si>
  <si>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</si>
  <si>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</si>
  <si>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</si>
  <si>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</si>
  <si>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</si>
  <si>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</si>
  <si>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</si>
  <si>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</si>
  <si>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</si>
  <si>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</si>
  <si>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</si>
  <si>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</si>
  <si>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</si>
  <si>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</si>
  <si>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</si>
  <si>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</si>
  <si>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</si>
  <si>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</si>
  <si>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</si>
  <si>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</si>
  <si>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</si>
  <si>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</si>
  <si>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</si>
  <si>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</si>
  <si>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</si>
  <si>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</si>
  <si>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</si>
  <si>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</si>
  <si>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</si>
  <si>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</si>
  <si>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</si>
  <si>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</si>
  <si>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</si>
  <si>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</si>
  <si>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</si>
  <si>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</si>
  <si>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</si>
  <si>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</si>
  <si>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</si>
  <si>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</si>
  <si>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</si>
  <si>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</si>
  <si>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</si>
  <si>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</si>
  <si>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</si>
  <si>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</si>
  <si>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</si>
  <si>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</si>
  <si>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</si>
  <si>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</si>
  <si>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</si>
  <si>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</si>
  <si>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</si>
  <si>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</si>
  <si>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</si>
  <si>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</si>
  <si>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</si>
  <si>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</si>
  <si>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</si>
  <si>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</si>
  <si>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</si>
  <si>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</si>
  <si>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</si>
  <si>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</si>
  <si>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</si>
  <si>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</si>
  <si>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</si>
  <si>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</si>
  <si>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</si>
  <si>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</si>
  <si>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</si>
  <si>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</si>
  <si>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</si>
  <si>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</si>
  <si>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</si>
  <si>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</si>
  <si>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</si>
  <si>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</si>
  <si>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</si>
  <si>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</si>
  <si>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</si>
  <si>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</si>
  <si>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</si>
  <si>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</si>
  <si>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</si>
  <si>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</si>
  <si>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</si>
  <si>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</si>
  <si>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</si>
  <si>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</si>
  <si>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</si>
  <si>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</si>
  <si>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</si>
  <si>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</si>
  <si>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</si>
  <si>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</si>
  <si>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</si>
  <si>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</si>
  <si>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</si>
  <si>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</si>
  <si>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</si>
  <si>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</si>
  <si>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</si>
  <si>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</si>
  <si>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</si>
  <si>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</si>
  <si>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</si>
  <si>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</si>
  <si>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</si>
  <si>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</si>
  <si>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</si>
  <si>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</si>
  <si>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</si>
  <si>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</si>
  <si>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</si>
  <si>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</si>
  <si>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</si>
  <si>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</si>
  <si>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</si>
  <si>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</si>
  <si>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</si>
  <si>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</si>
  <si>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</si>
  <si>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</si>
  <si>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</si>
  <si>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</si>
  <si>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</si>
  <si>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</si>
  <si>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</si>
  <si>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</si>
  <si>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</si>
  <si>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</si>
  <si>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</si>
  <si>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</si>
  <si>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</si>
  <si>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</si>
  <si>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</si>
  <si>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</si>
  <si>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</si>
  <si>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</si>
  <si>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</si>
  <si>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</si>
  <si>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</si>
  <si>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</si>
  <si>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</si>
  <si>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</si>
  <si>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</si>
  <si>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</si>
  <si>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</si>
  <si>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</si>
  <si>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</si>
  <si>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</si>
  <si>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</si>
  <si>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</si>
  <si>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</si>
  <si>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</si>
  <si>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</si>
  <si>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</si>
  <si>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</si>
  <si>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</si>
  <si>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</si>
  <si>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</si>
  <si>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</si>
  <si>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</si>
  <si>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</si>
  <si>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</si>
  <si>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</si>
  <si>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</si>
  <si>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</si>
  <si>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</si>
  <si>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</si>
  <si>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</si>
  <si>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</si>
  <si>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</si>
  <si>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</si>
  <si>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</si>
  <si>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</si>
  <si>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</si>
  <si>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</si>
  <si>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</si>
  <si>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</si>
  <si>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</si>
  <si>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</si>
  <si>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</si>
  <si>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</si>
  <si>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</si>
  <si>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</si>
  <si>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</si>
  <si>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</si>
  <si>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</si>
  <si>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</si>
  <si>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</si>
  <si>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</si>
  <si>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</si>
  <si>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</si>
  <si>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</si>
  <si>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</si>
  <si>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</si>
  <si>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</si>
  <si>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</si>
  <si>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</si>
  <si>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</si>
  <si>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</si>
  <si>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</si>
  <si>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</si>
  <si>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</si>
  <si>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</si>
  <si>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</si>
  <si>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</si>
  <si>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</si>
  <si>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</si>
  <si>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</si>
  <si>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</si>
  <si>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</si>
  <si>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</si>
  <si>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</si>
  <si>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</si>
  <si>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</si>
  <si>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</si>
  <si>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</si>
  <si>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</si>
  <si>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</si>
  <si>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</si>
  <si>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</si>
  <si>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</si>
  <si>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</si>
  <si>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</si>
  <si>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</si>
  <si>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</si>
  <si>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</si>
  <si>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</si>
  <si>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</si>
  <si>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</si>
  <si>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</si>
  <si>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</si>
  <si>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</si>
  <si>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</si>
  <si>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</si>
  <si>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</si>
  <si>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</si>
  <si>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</si>
  <si>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</si>
  <si>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</si>
  <si>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</si>
  <si>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</si>
  <si>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</si>
  <si>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</si>
  <si>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</si>
  <si>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</si>
  <si>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</si>
  <si>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</si>
  <si>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</si>
  <si>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</si>
  <si>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</si>
  <si>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</si>
  <si>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</si>
  <si>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</si>
  <si>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</si>
  <si>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</si>
  <si>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</si>
  <si>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</si>
  <si>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</si>
  <si>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</si>
  <si>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</si>
  <si>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</si>
  <si>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</si>
  <si>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</si>
  <si>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</si>
  <si>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</si>
  <si>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</si>
  <si>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</si>
  <si>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</si>
  <si>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</si>
  <si>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</si>
  <si>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</si>
  <si>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</si>
  <si>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</si>
  <si>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</si>
  <si>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</si>
  <si>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</si>
  <si>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</si>
  <si>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</si>
  <si>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</si>
  <si>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</si>
  <si>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</si>
  <si>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</si>
  <si>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</si>
  <si>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</si>
  <si>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</si>
  <si>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</si>
  <si>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</si>
  <si>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</si>
  <si>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</si>
  <si>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</si>
  <si>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</si>
  <si>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</si>
  <si>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</si>
  <si>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</si>
  <si>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</si>
  <si>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</si>
  <si>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</si>
  <si>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</si>
  <si>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</si>
  <si>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</si>
  <si>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</si>
  <si>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</si>
  <si>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</si>
  <si>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</si>
  <si>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</si>
  <si>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</si>
  <si>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</si>
  <si>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</si>
  <si>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</si>
  <si>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</si>
  <si>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</si>
  <si>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</si>
  <si>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</si>
  <si>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</si>
  <si>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</si>
  <si>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</si>
  <si>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</si>
  <si>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</si>
  <si>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</si>
  <si>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</si>
  <si>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</si>
  <si>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</si>
  <si>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</si>
  <si>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</si>
  <si>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</si>
  <si>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</si>
  <si>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</si>
  <si>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</si>
  <si>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</si>
  <si>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</si>
  <si>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</si>
  <si>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</si>
  <si>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</si>
  <si>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</si>
  <si>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</si>
  <si>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</si>
  <si>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</si>
  <si>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</si>
  <si>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</si>
  <si>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</si>
  <si>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</si>
  <si>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</si>
  <si>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</si>
  <si>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</si>
  <si>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</si>
  <si>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</si>
  <si>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</si>
  <si>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</si>
  <si>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</si>
  <si>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</si>
  <si>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</si>
  <si>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</si>
  <si>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</si>
  <si>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</si>
  <si>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</si>
  <si>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</si>
  <si>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</si>
  <si>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</si>
  <si>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</si>
  <si>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</si>
  <si>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</si>
  <si>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</si>
  <si>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</si>
  <si>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</si>
  <si>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</si>
  <si>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</si>
  <si>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</si>
  <si>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</si>
  <si>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</si>
  <si>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</si>
  <si>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</si>
  <si>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</si>
  <si>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</si>
  <si>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</si>
  <si>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</si>
  <si>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</si>
  <si>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</si>
  <si>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</si>
  <si>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</si>
  <si>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</si>
  <si>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</si>
  <si>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</si>
  <si>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</si>
  <si>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</si>
  <si>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</si>
  <si>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</si>
  <si>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</si>
  <si>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</si>
  <si>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</si>
  <si>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</si>
  <si>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</si>
  <si>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</si>
  <si>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</si>
  <si>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</si>
  <si>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</si>
  <si>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</si>
  <si>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</si>
  <si>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</si>
  <si>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</si>
  <si>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</si>
  <si>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</si>
  <si>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</si>
  <si>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</si>
  <si>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</si>
  <si>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</si>
  <si>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</si>
  <si>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</si>
  <si>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</si>
  <si>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</si>
  <si>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</si>
  <si>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</si>
  <si>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</si>
  <si>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</si>
  <si>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</si>
  <si>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</si>
  <si>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</si>
  <si>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</si>
  <si>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</si>
  <si>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</si>
  <si>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</si>
  <si>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</si>
  <si>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</si>
  <si>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</si>
  <si>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</si>
  <si>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</si>
  <si>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</si>
  <si>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</si>
  <si>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</si>
  <si>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</si>
  <si>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</si>
  <si>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</si>
  <si>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</si>
  <si>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</si>
  <si>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</si>
  <si>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</si>
  <si>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</si>
  <si>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</si>
  <si>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</si>
  <si>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</si>
  <si>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</si>
  <si>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</si>
  <si>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</si>
  <si>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</si>
  <si>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</si>
  <si>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</si>
  <si>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</si>
  <si>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</si>
  <si>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</si>
  <si>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</si>
  <si>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</si>
  <si>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</si>
  <si>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</si>
  <si>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</si>
  <si>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</si>
  <si>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</si>
  <si>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</si>
  <si>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</si>
  <si>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</si>
  <si>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</si>
  <si>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</si>
  <si>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</si>
  <si>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</si>
  <si>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</si>
  <si>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</si>
  <si>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</si>
  <si>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</si>
  <si>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</si>
  <si>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</si>
  <si>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</si>
  <si>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</si>
  <si>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</si>
  <si>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</si>
  <si>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</si>
  <si>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</si>
  <si>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</si>
  <si>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</si>
  <si>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</si>
  <si>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</si>
  <si>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</si>
  <si>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</si>
  <si>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</si>
  <si>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</si>
  <si>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</si>
  <si>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</si>
  <si>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</si>
  <si>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</si>
  <si>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</si>
  <si>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</si>
  <si>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</si>
  <si>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</si>
  <si>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</si>
  <si>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</si>
  <si>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</si>
  <si>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</si>
  <si>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</si>
  <si>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</si>
  <si>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</si>
  <si>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</si>
  <si>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</si>
  <si>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</si>
  <si>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</si>
  <si>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</si>
  <si>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</si>
  <si>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</si>
  <si>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</si>
  <si>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</si>
  <si>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</si>
  <si>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</si>
  <si>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</si>
  <si>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</si>
  <si>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</si>
  <si>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</si>
  <si>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</si>
  <si>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</si>
  <si>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</si>
  <si>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</si>
  <si>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</si>
  <si>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</si>
  <si>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</si>
  <si>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</si>
  <si>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</si>
  <si>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</si>
  <si>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</si>
  <si>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</si>
  <si>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</si>
  <si>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</si>
  <si>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</si>
  <si>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</si>
  <si>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</si>
  <si>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</si>
  <si>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</si>
  <si>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</si>
  <si>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</si>
  <si>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</si>
  <si>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</si>
  <si>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</si>
  <si>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</si>
  <si>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</si>
  <si>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</si>
  <si>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</si>
  <si>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</si>
  <si>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</si>
  <si>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</si>
  <si>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</si>
  <si>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</si>
  <si>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</si>
  <si>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</si>
  <si>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</si>
  <si>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</si>
  <si>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</si>
  <si>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</si>
  <si>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</si>
  <si>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</si>
  <si>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</si>
  <si>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</si>
  <si>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</si>
  <si>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</si>
  <si>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</si>
  <si>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</si>
  <si>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</si>
  <si>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</si>
  <si>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</si>
  <si>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</si>
  <si>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</si>
  <si>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</si>
  <si>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</si>
  <si>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</si>
  <si>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</si>
  <si>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</si>
  <si>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</si>
  <si>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</si>
  <si>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</si>
  <si>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</si>
  <si>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</si>
  <si>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</si>
  <si>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</si>
  <si>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</si>
  <si>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</si>
  <si>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</si>
  <si>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</si>
  <si>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</si>
  <si>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</si>
  <si>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</si>
  <si>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</si>
  <si>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</si>
  <si>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</si>
  <si>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</si>
  <si>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</si>
  <si>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</si>
  <si>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</si>
  <si>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</si>
  <si>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</si>
  <si>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</si>
  <si>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</si>
  <si>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</si>
  <si>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</si>
  <si>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</si>
  <si>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</si>
  <si>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</si>
  <si>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</si>
  <si>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</si>
  <si>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</si>
  <si>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</si>
  <si>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</si>
  <si>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</si>
  <si>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</si>
  <si>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</si>
  <si>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</si>
  <si>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</si>
  <si>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</si>
  <si>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</si>
  <si>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</si>
  <si>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</si>
  <si>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</si>
  <si>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</si>
  <si>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</si>
  <si>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</si>
  <si>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</si>
  <si>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</si>
  <si>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</si>
  <si>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</si>
  <si>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</si>
  <si>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</si>
  <si>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</si>
  <si>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</si>
  <si>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</si>
  <si>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</si>
  <si>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</si>
  <si>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</si>
  <si>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</si>
  <si>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</si>
  <si>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</si>
  <si>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</si>
  <si>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</si>
  <si>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</si>
  <si>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</si>
  <si>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</si>
  <si>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</si>
  <si>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</si>
  <si>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</si>
  <si>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</si>
  <si>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</si>
  <si>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</si>
  <si>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</si>
  <si>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</si>
  <si>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</si>
  <si>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</si>
  <si>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</si>
  <si>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</si>
  <si>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</si>
  <si>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</si>
  <si>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</si>
  <si>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</si>
  <si>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</si>
  <si>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</si>
  <si>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</si>
  <si>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</si>
  <si>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</si>
  <si>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</si>
  <si>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</si>
  <si>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</si>
  <si>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</si>
  <si>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</si>
  <si>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</si>
  <si>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</si>
  <si>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</si>
  <si>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</si>
  <si>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</si>
  <si>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</si>
  <si>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</si>
  <si>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</si>
  <si>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</si>
  <si>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</si>
  <si>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</si>
  <si>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</si>
  <si>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</si>
  <si>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</si>
  <si>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</si>
  <si>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</si>
  <si>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</si>
  <si>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</si>
  <si>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</si>
  <si>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</si>
  <si>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</si>
  <si>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</si>
  <si>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</si>
  <si>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</si>
  <si>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</si>
  <si>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</si>
  <si>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</si>
  <si>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</si>
  <si>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</si>
  <si>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</si>
  <si>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</si>
  <si>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</si>
  <si>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</si>
  <si>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</si>
  <si>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</si>
  <si>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</si>
  <si>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</si>
  <si>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</si>
  <si>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</si>
  <si>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</si>
  <si>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</si>
  <si>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</si>
  <si>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</si>
  <si>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</si>
  <si>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</si>
  <si>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</si>
  <si>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</si>
  <si>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</si>
  <si>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</si>
  <si>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</si>
  <si>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</si>
  <si>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</si>
  <si>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</si>
  <si>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</si>
  <si>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</si>
  <si>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</si>
  <si>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</si>
  <si>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</si>
  <si>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</si>
  <si>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</si>
  <si>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</si>
  <si>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</si>
  <si>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</si>
  <si>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</si>
  <si>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</si>
  <si>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</si>
  <si>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</si>
  <si>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</si>
  <si>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</si>
  <si>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</si>
  <si>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</si>
  <si>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</si>
  <si>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</si>
  <si>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</si>
  <si>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</si>
  <si>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</si>
  <si>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</si>
  <si>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</si>
  <si>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</si>
  <si>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</si>
  <si>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</si>
  <si>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</si>
  <si>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</si>
  <si>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</si>
  <si>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</si>
  <si>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</si>
  <si>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</si>
  <si>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</si>
  <si>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</si>
  <si>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</si>
  <si>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</si>
  <si>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</si>
  <si>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</si>
  <si>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</si>
  <si>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</si>
  <si>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</si>
  <si>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</si>
  <si>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</si>
  <si>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</si>
  <si>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</si>
  <si>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</si>
  <si>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</si>
  <si>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</si>
  <si>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</si>
  <si>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</si>
  <si>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</si>
  <si>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</si>
  <si>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</si>
  <si>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</si>
  <si>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</si>
  <si>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</si>
  <si>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</si>
  <si>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</si>
  <si>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</si>
  <si>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</si>
  <si>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</si>
  <si>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</si>
  <si>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</si>
  <si>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</si>
  <si>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</si>
  <si>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</si>
  <si>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</si>
  <si>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</si>
  <si>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</si>
  <si>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</si>
  <si>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</si>
  <si>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</si>
  <si>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</si>
  <si>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</si>
  <si>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</si>
  <si>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</si>
  <si>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</si>
  <si>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</si>
  <si>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</si>
  <si>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</si>
  <si>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</si>
  <si>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</si>
  <si>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</si>
  <si>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</si>
  <si>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</si>
  <si>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</si>
  <si>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</si>
  <si>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</si>
  <si>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</si>
  <si>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</si>
  <si>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</si>
  <si>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</si>
  <si>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</si>
  <si>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</si>
  <si>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</si>
  <si>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</si>
  <si>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</si>
  <si>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</si>
  <si>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</si>
  <si>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</si>
  <si>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</si>
  <si>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</si>
  <si>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</si>
  <si>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</si>
  <si>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</si>
  <si>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</si>
  <si>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</si>
  <si>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</si>
  <si>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</si>
  <si>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</si>
  <si>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</si>
  <si>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</si>
  <si>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</si>
  <si>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</si>
  <si>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</si>
  <si>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</si>
  <si>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</si>
  <si>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</si>
  <si>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</si>
  <si>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</si>
  <si>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</si>
  <si>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</si>
  <si>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</si>
  <si>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</si>
  <si>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</si>
  <si>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</si>
  <si>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</si>
  <si>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</si>
  <si>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</si>
  <si>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</si>
  <si>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</si>
  <si>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</si>
  <si>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</si>
  <si>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</si>
  <si>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</si>
  <si>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</si>
  <si>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</si>
  <si>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</si>
  <si>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</si>
  <si>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</si>
  <si>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</si>
  <si>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</si>
  <si>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</si>
  <si>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</si>
  <si>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</si>
  <si>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</si>
  <si>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</si>
  <si>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</si>
  <si>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</si>
  <si>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</si>
  <si>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</si>
  <si>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</si>
  <si>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</si>
  <si>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</si>
  <si>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</si>
  <si>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</si>
  <si>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</si>
  <si>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</si>
  <si>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</si>
  <si>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</si>
  <si>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</si>
  <si>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</si>
  <si>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</si>
  <si>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</si>
  <si>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</si>
  <si>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</si>
  <si>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</si>
  <si>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</si>
  <si>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</si>
  <si>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</si>
  <si>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</si>
  <si>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</si>
  <si>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</si>
  <si>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</si>
  <si>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</si>
  <si>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</si>
  <si>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</si>
  <si>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</si>
  <si>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</si>
  <si>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</si>
  <si>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</si>
  <si>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</si>
  <si>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</si>
  <si>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</si>
  <si>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</si>
  <si>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</si>
  <si>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</si>
  <si>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</si>
  <si>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</si>
  <si>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</si>
  <si>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</si>
  <si>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</si>
  <si>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</si>
  <si>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</si>
  <si>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</si>
  <si>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</si>
  <si>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</si>
  <si>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</si>
  <si>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</si>
  <si>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</si>
  <si>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</si>
  <si>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</si>
  <si>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</si>
  <si>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</si>
  <si>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</si>
  <si>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</si>
  <si>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</si>
  <si>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</si>
  <si>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</si>
  <si>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</si>
  <si>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</si>
  <si>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</si>
  <si>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</si>
  <si>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</si>
  <si>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</si>
  <si>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</si>
  <si>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</si>
  <si>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</si>
  <si>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</si>
  <si>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</si>
  <si>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</si>
  <si>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</si>
  <si>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</si>
  <si>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</si>
  <si>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</si>
  <si>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</si>
  <si>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</si>
  <si>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</si>
  <si>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</si>
  <si>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</si>
  <si>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</si>
  <si>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</si>
  <si>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</si>
  <si>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</si>
  <si>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</si>
  <si>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</si>
  <si>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</si>
  <si>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</si>
  <si>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</si>
  <si>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</si>
  <si>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</si>
  <si>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</si>
  <si>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</si>
  <si>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</si>
  <si>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</si>
  <si>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</si>
  <si>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</si>
  <si>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</si>
  <si>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</si>
  <si>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</si>
  <si>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</si>
  <si>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</si>
  <si>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</si>
  <si>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</si>
  <si>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</si>
  <si>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</si>
  <si>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</si>
  <si>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</si>
  <si>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</si>
  <si>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</si>
  <si>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</si>
  <si>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</si>
  <si>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</si>
  <si>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</si>
  <si>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</si>
  <si>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</si>
  <si>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</si>
  <si>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</si>
  <si>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</si>
  <si>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</si>
  <si>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</si>
  <si>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</si>
  <si>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</si>
  <si>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</si>
  <si>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</si>
  <si>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</si>
  <si>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</si>
  <si>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</si>
  <si>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</si>
  <si>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</si>
  <si>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</si>
  <si>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</si>
  <si>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</si>
  <si>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</si>
  <si>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</si>
  <si>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</si>
  <si>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</si>
  <si>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</si>
  <si>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</si>
  <si>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</si>
  <si>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</si>
  <si>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</si>
  <si>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</si>
  <si>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</si>
  <si>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</si>
  <si>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</si>
  <si>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</si>
  <si>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</si>
  <si>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</si>
  <si>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</si>
  <si>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</si>
  <si>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</si>
  <si>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</si>
  <si>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</si>
  <si>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</si>
  <si>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</si>
  <si>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</si>
  <si>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</si>
  <si>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</si>
  <si>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</si>
  <si>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</si>
  <si>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</si>
  <si>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</si>
  <si>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</si>
  <si>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</si>
  <si>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</si>
  <si>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</si>
  <si>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</si>
  <si>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</si>
  <si>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</si>
  <si>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</si>
  <si>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</si>
  <si>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</si>
  <si>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</si>
  <si>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</si>
  <si>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</si>
  <si>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</si>
  <si>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</si>
  <si>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</si>
  <si>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</si>
  <si>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</si>
  <si>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</si>
  <si>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</si>
  <si>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</si>
  <si>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</si>
  <si>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</si>
  <si>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</si>
  <si>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</si>
  <si>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</si>
  <si>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</si>
  <si>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</si>
  <si>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</si>
  <si>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</si>
  <si>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</si>
  <si>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</si>
  <si>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</si>
  <si>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</si>
  <si>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</si>
  <si>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</si>
  <si>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</si>
  <si>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</si>
  <si>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</si>
  <si>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</si>
  <si>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</si>
  <si>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</si>
  <si>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</si>
  <si>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</si>
  <si>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</si>
  <si>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</si>
  <si>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</si>
  <si>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</si>
  <si>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</si>
  <si>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</si>
  <si>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</si>
  <si>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</si>
  <si>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</si>
  <si>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</si>
  <si>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</si>
  <si>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</si>
  <si>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</si>
  <si>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</si>
  <si>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</si>
  <si>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</si>
  <si>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</si>
  <si>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</si>
  <si>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</si>
  <si>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</si>
  <si>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</si>
  <si>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</si>
  <si>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</si>
  <si>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</si>
  <si>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</si>
  <si>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</si>
  <si>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</si>
  <si>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</si>
  <si>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</si>
  <si>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</si>
  <si>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</si>
  <si>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</si>
  <si>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</si>
  <si>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</si>
  <si>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</si>
  <si>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</si>
  <si>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</si>
  <si>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</si>
  <si>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</si>
  <si>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</si>
  <si>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</si>
  <si>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</si>
  <si>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</si>
  <si>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</si>
  <si>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</si>
  <si>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</si>
  <si>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</si>
  <si>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</si>
  <si>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</si>
  <si>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</si>
  <si>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</si>
  <si>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</si>
  <si>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</si>
  <si>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</si>
  <si>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</si>
  <si>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</si>
  <si>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</si>
  <si>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</si>
  <si>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</si>
  <si>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</si>
  <si>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</si>
  <si>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</si>
  <si>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</si>
  <si>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</si>
  <si>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</si>
  <si>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</si>
  <si>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</si>
  <si>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</si>
  <si>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</si>
  <si>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</si>
  <si>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</si>
  <si>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</si>
  <si>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</si>
  <si>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</si>
  <si>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</si>
  <si>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</si>
  <si>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</si>
  <si>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</si>
  <si>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</si>
  <si>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</si>
  <si>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</si>
  <si>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</si>
  <si>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</si>
  <si>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</si>
  <si>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</si>
  <si>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</si>
  <si>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</si>
  <si>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</si>
  <si>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</si>
  <si>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</si>
  <si>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</si>
  <si>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</si>
  <si>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</si>
  <si>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</si>
  <si>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</si>
  <si>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</si>
  <si>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</si>
  <si>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</si>
  <si>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</si>
  <si>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</si>
  <si>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</si>
  <si>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</si>
  <si>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</si>
  <si>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</si>
  <si>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</si>
  <si>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</si>
  <si>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</si>
  <si>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</si>
  <si>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</si>
  <si>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</si>
  <si>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</si>
  <si>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</si>
  <si>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</si>
  <si>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</si>
  <si>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</si>
  <si>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</si>
  <si>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</si>
  <si>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</si>
  <si>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</si>
  <si>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</si>
  <si>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</si>
  <si>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</si>
  <si>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</si>
  <si>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</si>
  <si>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</si>
  <si>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</si>
  <si>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</si>
  <si>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</si>
  <si>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</si>
  <si>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</si>
  <si>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</si>
  <si>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</si>
  <si>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</si>
  <si>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</si>
  <si>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</si>
  <si>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</si>
  <si>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</si>
  <si>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</si>
  <si>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</si>
  <si>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</si>
  <si>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</si>
  <si>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</si>
  <si>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</si>
  <si>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</si>
  <si>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</si>
  <si>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</si>
  <si>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</si>
  <si>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</si>
  <si>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</si>
  <si>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</si>
  <si>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</si>
  <si>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</si>
  <si>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</si>
  <si>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</si>
  <si>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</si>
  <si>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</si>
  <si>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</si>
  <si>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</si>
  <si>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</si>
  <si>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</si>
  <si>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</si>
  <si>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</si>
  <si>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</si>
  <si>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</si>
  <si>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</si>
  <si>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</si>
  <si>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</si>
  <si>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</si>
  <si>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</si>
  <si>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</si>
  <si>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</si>
  <si>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</si>
  <si>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</si>
  <si>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</si>
  <si>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</si>
  <si>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</si>
  <si>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</si>
  <si>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</si>
  <si>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</si>
  <si>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</si>
  <si>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</si>
  <si>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</si>
  <si>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</si>
  <si>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</si>
  <si>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</si>
  <si>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</si>
  <si>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</si>
  <si>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</si>
  <si>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</si>
  <si>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</si>
  <si>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</si>
  <si>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</si>
  <si>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</si>
  <si>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</si>
  <si>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</si>
  <si>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</si>
  <si>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</si>
  <si>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</si>
  <si>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</si>
  <si>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</si>
  <si>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</si>
  <si>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</si>
  <si>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</si>
  <si>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</si>
  <si>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</si>
  <si>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</si>
  <si>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</si>
  <si>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</si>
  <si>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</si>
  <si>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</si>
  <si>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</si>
  <si>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</si>
  <si>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</si>
  <si>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</si>
  <si>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</si>
  <si>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</si>
  <si>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</si>
  <si>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</si>
  <si>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</si>
  <si>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</si>
  <si>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</si>
  <si>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</si>
  <si>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</si>
  <si>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</si>
  <si>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</si>
  <si>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</si>
  <si>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</si>
  <si>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</si>
  <si>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</si>
  <si>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</si>
  <si>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</si>
  <si>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</si>
  <si>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</si>
  <si>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</si>
  <si>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</si>
  <si>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</si>
  <si>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</si>
  <si>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</si>
  <si>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</si>
  <si>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</si>
  <si>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</si>
  <si>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</si>
  <si>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</si>
  <si>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</si>
  <si>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</si>
  <si>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</si>
  <si>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</si>
  <si>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</si>
  <si>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</si>
  <si>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</si>
  <si>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</si>
  <si>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</si>
  <si>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</si>
  <si>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</si>
  <si>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</si>
  <si>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</si>
  <si>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</si>
  <si>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</si>
  <si>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</si>
  <si>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</si>
  <si>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</si>
  <si>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</si>
  <si>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</si>
  <si>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</si>
  <si>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</si>
  <si>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</si>
  <si>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</si>
  <si>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</si>
  <si>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</si>
  <si>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</si>
  <si>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</si>
  <si>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</si>
  <si>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</si>
  <si>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</si>
  <si>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</si>
  <si>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</si>
  <si>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</si>
  <si>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</si>
  <si>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</si>
  <si>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</si>
  <si>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</si>
  <si>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</si>
  <si>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</si>
  <si>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</si>
  <si>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</si>
  <si>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</si>
  <si>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</si>
  <si>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</si>
  <si>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</si>
  <si>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</si>
  <si>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</si>
  <si>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</si>
  <si>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</si>
  <si>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</si>
  <si>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</si>
  <si>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</si>
  <si>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</si>
  <si>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</si>
  <si>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</si>
  <si>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</si>
  <si>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</si>
  <si>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</si>
  <si>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</si>
  <si>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</si>
  <si>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</si>
  <si>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</si>
  <si>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</si>
  <si>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</si>
  <si>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</si>
  <si>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</si>
  <si>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</si>
  <si>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</si>
  <si>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</si>
  <si>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</si>
  <si>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</si>
  <si>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</si>
  <si>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</si>
  <si>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</si>
  <si>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</si>
  <si>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</si>
  <si>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</si>
  <si>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</si>
  <si>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</si>
  <si>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</si>
  <si>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</si>
  <si>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</si>
  <si>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</si>
  <si>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</si>
  <si>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</si>
  <si>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</si>
  <si>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</si>
  <si>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</si>
  <si>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</si>
  <si>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</si>
  <si>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</si>
  <si>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</si>
  <si>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</si>
  <si>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</si>
  <si>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</si>
  <si>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</si>
  <si>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</si>
  <si>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</si>
  <si>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</si>
  <si>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</si>
  <si>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</si>
  <si>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</si>
  <si>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</si>
  <si>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</si>
  <si>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</si>
  <si>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</si>
  <si>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</si>
  <si>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</si>
  <si>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</si>
  <si>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</si>
  <si>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</si>
  <si>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</si>
  <si>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</si>
  <si>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</si>
  <si>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</si>
  <si>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</si>
  <si>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</si>
  <si>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</si>
  <si>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</si>
  <si>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</si>
  <si>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</si>
  <si>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</si>
  <si>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</si>
  <si>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</si>
  <si>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</si>
  <si>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</si>
  <si>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</si>
  <si>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</si>
  <si>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</si>
  <si>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</si>
  <si>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</si>
  <si>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</si>
  <si>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</si>
  <si>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</si>
  <si>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</si>
  <si>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</si>
  <si>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</si>
  <si>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</si>
  <si>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</si>
  <si>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</si>
  <si>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</si>
  <si>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</si>
  <si>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</si>
  <si>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</si>
  <si>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</si>
  <si>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</si>
  <si>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</si>
  <si>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</si>
  <si>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</si>
  <si>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</si>
  <si>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</si>
  <si>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</si>
  <si>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</si>
  <si>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</si>
  <si>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</si>
  <si>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</si>
  <si>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</si>
  <si>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</si>
  <si>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</si>
  <si>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</si>
  <si>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</si>
  <si>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</si>
  <si>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</si>
  <si>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</si>
  <si>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</si>
  <si>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</si>
  <si>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</si>
  <si>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</si>
  <si>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</si>
  <si>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</si>
  <si>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</si>
  <si>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</si>
  <si>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</si>
  <si>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</si>
  <si>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</si>
  <si>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</si>
  <si>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</si>
  <si>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</si>
  <si>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</si>
  <si>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</si>
  <si>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</si>
  <si>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</si>
  <si>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</si>
  <si>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</si>
  <si>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</si>
  <si>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</si>
  <si>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</si>
  <si>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</si>
  <si>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</si>
  <si>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</si>
  <si>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</si>
  <si>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</si>
  <si>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</si>
  <si>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</si>
  <si>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</si>
  <si>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</si>
  <si>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</si>
  <si>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</si>
  <si>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</si>
  <si>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</si>
  <si>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</si>
  <si>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</si>
  <si>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</si>
  <si>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</si>
  <si>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</si>
  <si>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</si>
  <si>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</si>
  <si>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</si>
  <si>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</si>
  <si>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</si>
  <si>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</si>
  <si>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</si>
  <si>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</si>
  <si>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</si>
  <si>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</si>
  <si>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</si>
  <si>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</si>
  <si>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</si>
  <si>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</si>
  <si>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</si>
  <si>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</si>
  <si>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</si>
  <si>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</si>
  <si>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</si>
  <si>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</si>
  <si>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</si>
  <si>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</si>
  <si>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</si>
  <si>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</si>
  <si>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</si>
  <si>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</si>
  <si>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</si>
  <si>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</si>
  <si>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</si>
  <si>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</si>
  <si>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</si>
  <si>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</si>
  <si>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</si>
  <si>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</si>
  <si>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</si>
  <si>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</si>
  <si>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</si>
  <si>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</si>
  <si>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</si>
  <si>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</si>
  <si>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</si>
  <si>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</si>
  <si>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</si>
  <si>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</si>
  <si>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</si>
  <si>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</si>
  <si>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</si>
  <si>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</si>
  <si>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</si>
  <si>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</si>
  <si>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</si>
  <si>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</si>
  <si>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</si>
  <si>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</si>
  <si>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</si>
  <si>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</si>
  <si>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</si>
  <si>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</si>
  <si>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</si>
  <si>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</si>
  <si>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</si>
  <si>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</si>
  <si>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</si>
  <si>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</si>
  <si>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</si>
  <si>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</si>
  <si>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</si>
  <si>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</si>
  <si>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</si>
  <si>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</si>
  <si>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</si>
  <si>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</si>
  <si>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</si>
  <si>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</si>
  <si>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</si>
  <si>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</si>
  <si>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</si>
  <si>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</si>
  <si>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</si>
  <si>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</si>
  <si>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</si>
  <si>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</si>
  <si>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</si>
  <si>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</si>
  <si>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</si>
  <si>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</si>
  <si>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</si>
  <si>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</si>
  <si>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</si>
  <si>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</si>
  <si>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</si>
  <si>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</si>
  <si>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</si>
  <si>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</si>
  <si>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</si>
  <si>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</si>
  <si>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</si>
  <si>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</si>
  <si>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</si>
  <si>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</si>
  <si>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</si>
  <si>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</si>
  <si>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</si>
  <si>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</si>
  <si>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</si>
  <si>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</si>
  <si>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</si>
  <si>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</si>
  <si>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</si>
  <si>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</si>
  <si>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</si>
  <si>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</si>
  <si>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</si>
  <si>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</si>
  <si>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</si>
  <si>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</si>
  <si>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</si>
  <si>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</si>
  <si>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</si>
  <si>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</si>
  <si>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</si>
  <si>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</si>
  <si>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</si>
  <si>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</si>
  <si>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</si>
  <si>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</si>
  <si>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</si>
  <si>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</si>
  <si>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</si>
  <si>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</si>
  <si>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</si>
  <si>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</si>
  <si>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</si>
  <si>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</si>
  <si>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</si>
  <si>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</si>
  <si>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</si>
  <si>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</si>
  <si>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</si>
  <si>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</si>
  <si>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</si>
  <si>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</si>
  <si>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</si>
  <si>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</si>
  <si>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</si>
  <si>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</si>
  <si>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</si>
  <si>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</si>
  <si>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</si>
  <si>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</si>
  <si>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</si>
  <si>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</si>
  <si>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</si>
  <si>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</si>
  <si>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</si>
  <si>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</si>
  <si>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</si>
  <si>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</si>
  <si>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</si>
  <si>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</si>
  <si>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</si>
  <si>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</si>
  <si>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</si>
  <si>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</si>
  <si>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</si>
  <si>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</si>
  <si>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</si>
  <si>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</si>
  <si>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</si>
  <si>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</si>
  <si>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</si>
  <si>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</si>
  <si>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</si>
  <si>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</si>
  <si>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</si>
  <si>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</si>
  <si>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</si>
  <si>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</si>
  <si>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</si>
  <si>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</si>
  <si>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</si>
  <si>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</si>
  <si>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</si>
  <si>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</si>
  <si>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</si>
  <si>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</si>
  <si>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</si>
  <si>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</si>
  <si>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</si>
  <si>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</si>
  <si>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</si>
  <si>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</si>
  <si>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</si>
  <si>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</si>
  <si>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</si>
  <si>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</si>
  <si>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</si>
  <si>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</si>
  <si>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</si>
  <si>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</si>
  <si>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</si>
  <si>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</si>
  <si>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</si>
  <si>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</si>
  <si>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</si>
  <si>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</si>
  <si>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</si>
  <si>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</si>
  <si>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</si>
  <si>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</si>
  <si>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</si>
  <si>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</si>
  <si>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</si>
  <si>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</si>
  <si>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</si>
  <si>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</si>
  <si>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</si>
  <si>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</si>
  <si>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</si>
  <si>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</si>
  <si>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</si>
  <si>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</si>
  <si>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</si>
  <si>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</si>
  <si>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</si>
  <si>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</si>
  <si>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</si>
  <si>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</si>
  <si>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</si>
  <si>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</si>
  <si>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</si>
  <si>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</si>
  <si>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</si>
  <si>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</si>
  <si>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</si>
  <si>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</si>
  <si>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</si>
  <si>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</si>
  <si>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</si>
  <si>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</si>
  <si>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</si>
  <si>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</si>
  <si>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</si>
  <si>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</si>
  <si>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</si>
  <si>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</si>
  <si>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</si>
  <si>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</si>
  <si>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</si>
  <si>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</si>
  <si>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</si>
  <si>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</si>
  <si>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</si>
  <si>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</si>
  <si>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</si>
  <si>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</si>
  <si>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</si>
  <si>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</si>
  <si>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</si>
  <si>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</si>
  <si>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</si>
  <si>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</si>
  <si>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</si>
  <si>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</si>
  <si>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</si>
  <si>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</si>
  <si>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</si>
  <si>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</si>
  <si>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</si>
  <si>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</si>
  <si>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</si>
  <si>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</si>
  <si>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</si>
  <si>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</si>
  <si>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</si>
  <si>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</si>
  <si>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</si>
  <si>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</si>
  <si>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</si>
  <si>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</si>
  <si>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</si>
  <si>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</si>
  <si>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</si>
  <si>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</si>
  <si>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</si>
  <si>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</si>
  <si>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</si>
  <si>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</si>
  <si>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</si>
  <si>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</si>
  <si>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</si>
  <si>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</si>
  <si>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</si>
  <si>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</si>
  <si>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</si>
  <si>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</si>
  <si>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</si>
  <si>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</si>
  <si>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</si>
  <si>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</si>
  <si>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</si>
  <si>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</si>
  <si>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</si>
  <si>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</si>
  <si>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</si>
  <si>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</si>
  <si>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</si>
  <si>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</si>
  <si>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</si>
  <si>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</si>
  <si>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</si>
  <si>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</si>
  <si>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</si>
  <si>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</si>
  <si>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</si>
  <si>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</si>
  <si>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</si>
  <si>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</si>
  <si>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</si>
  <si>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</si>
  <si>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</si>
  <si>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</si>
  <si>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</si>
  <si>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</si>
  <si>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</si>
  <si>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</si>
  <si>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</si>
  <si>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</si>
  <si>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</si>
  <si>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</si>
  <si>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</si>
  <si>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</si>
  <si>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</si>
  <si>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</si>
  <si>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</si>
  <si>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</si>
  <si>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</si>
  <si>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</si>
  <si>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</si>
  <si>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</si>
  <si>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</si>
  <si>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</si>
  <si>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</si>
  <si>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</si>
  <si>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</si>
  <si>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</si>
  <si>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</si>
  <si>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</si>
  <si>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</si>
  <si>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</si>
  <si>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</si>
  <si>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</si>
  <si>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</si>
  <si>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</si>
  <si>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</si>
  <si>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</si>
  <si>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</si>
  <si>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</si>
  <si>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</si>
  <si>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</si>
  <si>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</si>
  <si>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</si>
  <si>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</si>
  <si>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</si>
  <si>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</si>
  <si>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</si>
  <si>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</si>
  <si>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</si>
  <si>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</si>
  <si>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</si>
  <si>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</si>
  <si>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</si>
  <si>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</si>
  <si>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</si>
  <si>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</si>
  <si>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</si>
  <si>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</si>
  <si>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</si>
  <si>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</si>
  <si>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</si>
  <si>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</si>
  <si>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</si>
  <si>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</si>
  <si>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</si>
  <si>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</si>
  <si>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</si>
  <si>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</si>
  <si>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</si>
  <si>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</si>
  <si>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</si>
  <si>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</si>
  <si>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</si>
  <si>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</si>
  <si>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</si>
  <si>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</si>
  <si>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</si>
  <si>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</si>
  <si>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</si>
  <si>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</si>
  <si>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</si>
  <si>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</si>
  <si>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</si>
  <si>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</si>
  <si>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</si>
  <si>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</si>
  <si>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</si>
  <si>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</si>
  <si>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</si>
  <si>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</si>
  <si>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</si>
  <si>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</si>
  <si>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</si>
  <si>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</si>
  <si>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</si>
  <si>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</si>
  <si>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</si>
  <si>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</si>
  <si>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</si>
  <si>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</si>
  <si>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</si>
  <si>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</si>
  <si>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</si>
  <si>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</si>
  <si>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</si>
  <si>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</si>
  <si>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</si>
  <si>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</si>
  <si>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</si>
  <si>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</si>
  <si>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</si>
  <si>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</si>
  <si>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</si>
  <si>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</si>
  <si>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</si>
  <si>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</si>
  <si>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</si>
  <si>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</si>
  <si>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</si>
  <si>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</si>
  <si>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</si>
  <si>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</si>
  <si>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</si>
  <si>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</si>
  <si>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</si>
  <si>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</si>
  <si>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</si>
  <si>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</si>
  <si>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</si>
  <si>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</si>
  <si>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</si>
  <si>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</si>
  <si>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</si>
  <si>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</si>
  <si>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</si>
  <si>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</si>
  <si>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</si>
  <si>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</si>
  <si>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</si>
  <si>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</si>
  <si>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</si>
  <si>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</si>
  <si>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</si>
  <si>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</si>
  <si>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</si>
  <si>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</si>
  <si>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</si>
  <si>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</si>
  <si>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</si>
  <si>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</si>
  <si>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</si>
  <si>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</si>
  <si>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</si>
  <si>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</si>
  <si>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</si>
  <si>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</si>
  <si>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</si>
  <si>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</si>
  <si>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</si>
  <si>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</si>
  <si>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</si>
  <si>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</si>
  <si>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</si>
  <si>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</si>
  <si>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</si>
  <si>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</si>
  <si>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</si>
  <si>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</si>
  <si>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</si>
  <si>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</si>
  <si>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</si>
  <si>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</si>
  <si>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</si>
  <si>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</si>
  <si>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</si>
  <si>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</si>
  <si>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</si>
  <si>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</si>
  <si>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</si>
  <si>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</si>
  <si>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</si>
  <si>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</si>
  <si>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</si>
  <si>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</si>
  <si>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</si>
  <si>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</si>
  <si>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</si>
  <si>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</si>
  <si>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</si>
  <si>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</si>
  <si>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</si>
  <si>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</si>
  <si>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</si>
  <si>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</si>
  <si>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</si>
  <si>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</si>
  <si>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</si>
  <si>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</si>
  <si>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</si>
  <si>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</si>
  <si>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</si>
  <si>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</si>
  <si>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</si>
  <si>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</si>
  <si>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</si>
  <si>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</si>
  <si>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</si>
  <si>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</si>
  <si>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</si>
  <si>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</si>
  <si>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</si>
  <si>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</si>
  <si>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</si>
  <si>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</si>
  <si>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</si>
  <si>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</si>
  <si>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</si>
  <si>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</si>
  <si>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</si>
  <si>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</si>
  <si>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</si>
  <si>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</si>
  <si>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</si>
  <si>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</si>
  <si>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</si>
  <si>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</si>
  <si>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</si>
  <si>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</si>
  <si>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</si>
  <si>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</si>
  <si>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</si>
  <si>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</si>
  <si>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</si>
  <si>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</si>
  <si>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</si>
  <si>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</si>
  <si>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</si>
  <si>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</si>
  <si>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</si>
  <si>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</si>
  <si>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</si>
  <si>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</si>
  <si>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</si>
  <si>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</si>
  <si>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</si>
  <si>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</si>
  <si>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</si>
  <si>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</si>
  <si>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</si>
  <si>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</si>
  <si>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</si>
  <si>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</si>
  <si>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</si>
  <si>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</si>
  <si>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</si>
  <si>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</si>
  <si>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</si>
  <si>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</si>
  <si>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</si>
  <si>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</si>
  <si>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</si>
  <si>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</si>
  <si>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</si>
  <si>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</si>
  <si>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</si>
  <si>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</si>
  <si>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</si>
  <si>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</si>
  <si>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</si>
  <si>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</si>
  <si>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</si>
  <si>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</si>
  <si>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</si>
  <si>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</si>
  <si>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</si>
  <si>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</si>
  <si>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</si>
  <si>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</si>
  <si>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</si>
  <si>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</si>
  <si>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</si>
  <si>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</si>
  <si>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</si>
  <si>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</si>
  <si>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</si>
  <si>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</si>
  <si>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</si>
  <si>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</si>
  <si>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</si>
  <si>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</si>
  <si>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</si>
  <si>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</si>
  <si>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</si>
  <si>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</si>
  <si>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</si>
  <si>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</si>
  <si>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</si>
  <si>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</si>
  <si>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</si>
  <si>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</si>
  <si>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</si>
  <si>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</si>
  <si>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</si>
  <si>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</si>
  <si>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</si>
  <si>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</si>
  <si>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</si>
  <si>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</si>
  <si>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</si>
  <si>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</si>
  <si>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</si>
  <si>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</si>
  <si>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</si>
  <si>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</si>
  <si>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</si>
  <si>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</si>
  <si>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</si>
  <si>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</si>
  <si>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</si>
  <si>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</si>
  <si>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</si>
  <si>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</si>
  <si>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</si>
  <si>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</si>
  <si>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</si>
  <si>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</si>
  <si>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</si>
  <si>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</si>
  <si>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</si>
  <si>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</si>
  <si>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</si>
  <si>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</si>
  <si>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</si>
  <si>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</si>
  <si>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</si>
  <si>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</si>
  <si>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</si>
  <si>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</si>
  <si>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</si>
  <si>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</si>
  <si>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</si>
  <si>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</si>
  <si>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</si>
  <si>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</si>
  <si>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</si>
  <si>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</si>
  <si>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</si>
  <si>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</si>
  <si>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</si>
  <si>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</si>
  <si>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</si>
  <si>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</si>
  <si>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</si>
  <si>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</si>
  <si>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</si>
  <si>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</si>
  <si>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</si>
  <si>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</si>
  <si>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</si>
  <si>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</si>
  <si>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</si>
  <si>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</si>
  <si>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</si>
  <si>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</si>
  <si>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</si>
  <si>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</si>
  <si>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</si>
  <si>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</si>
  <si>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</si>
  <si>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</si>
  <si>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</si>
  <si>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</si>
  <si>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</si>
  <si>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</si>
  <si>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</si>
  <si>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</si>
  <si>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</si>
  <si>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</si>
  <si>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</si>
  <si>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</si>
  <si>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</si>
  <si>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</si>
  <si>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</si>
  <si>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</si>
  <si>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</si>
  <si>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</si>
  <si>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</si>
  <si>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</si>
  <si>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</si>
  <si>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</si>
  <si>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</si>
  <si>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</si>
  <si>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</si>
  <si>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</si>
  <si>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</si>
  <si>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</si>
  <si>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</si>
  <si>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</si>
  <si>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</si>
  <si>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</si>
  <si>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</si>
  <si>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</si>
  <si>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</si>
  <si>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</si>
  <si>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</si>
  <si>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</si>
  <si>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</si>
  <si>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</si>
  <si>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</si>
  <si>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</si>
  <si>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</si>
  <si>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</si>
  <si>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</si>
  <si>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</si>
  <si>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</si>
  <si>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</si>
  <si>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</si>
  <si>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</si>
  <si>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</si>
  <si>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</si>
  <si>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</si>
  <si>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</si>
  <si>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</si>
  <si>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</si>
  <si>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</si>
  <si>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</si>
  <si>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</si>
  <si>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</si>
  <si>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</si>
  <si>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</si>
  <si>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</si>
  <si>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</si>
  <si>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</si>
  <si>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</si>
  <si>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</si>
  <si>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</si>
  <si>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</si>
  <si>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</si>
  <si>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</si>
  <si>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</si>
  <si>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</si>
  <si>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</si>
  <si>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</si>
  <si>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</si>
  <si>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</si>
  <si>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</si>
  <si>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</si>
  <si>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</si>
  <si>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</si>
  <si>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</si>
  <si>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</si>
  <si>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</si>
  <si>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</si>
  <si>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</si>
  <si>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</si>
  <si>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</si>
  <si>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</si>
  <si>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</si>
  <si>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</si>
  <si>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</si>
  <si>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</si>
  <si>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</si>
  <si>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</si>
  <si>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</si>
  <si>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</si>
  <si>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</si>
  <si>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</si>
  <si>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</si>
  <si>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</si>
  <si>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</si>
  <si>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</si>
  <si>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</si>
  <si>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</si>
  <si>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</si>
  <si>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</si>
  <si>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</si>
  <si>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</si>
  <si>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</si>
  <si>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</si>
  <si>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</si>
  <si>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</si>
  <si>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</si>
  <si>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</si>
  <si>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</si>
  <si>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</si>
  <si>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</si>
  <si>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</si>
  <si>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</si>
  <si>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</si>
  <si>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</si>
  <si>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</si>
  <si>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</si>
  <si>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</si>
  <si>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</si>
  <si>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</si>
  <si>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</si>
  <si>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</si>
  <si>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</si>
  <si>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</si>
  <si>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</si>
  <si>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</si>
  <si>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</si>
  <si>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</si>
  <si>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</si>
  <si>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</si>
  <si>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</si>
  <si>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</si>
  <si>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</si>
  <si>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</si>
  <si>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</si>
  <si>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</si>
  <si>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</si>
  <si>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</si>
  <si>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</si>
  <si>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</si>
  <si>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</si>
  <si>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</si>
  <si>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</si>
  <si>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</si>
  <si>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</si>
  <si>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</si>
  <si>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</si>
  <si>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</si>
  <si>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</si>
  <si>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</si>
  <si>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</si>
  <si>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</si>
  <si>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</si>
  <si>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</si>
  <si>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</si>
  <si>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</si>
  <si>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</si>
  <si>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</si>
  <si>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</si>
  <si>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</si>
  <si>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</si>
  <si>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</si>
  <si>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</si>
  <si>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</si>
  <si>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</si>
  <si>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</si>
  <si>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</si>
  <si>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</si>
  <si>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</si>
  <si>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</si>
  <si>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</si>
  <si>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</si>
  <si>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</si>
  <si>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</si>
  <si>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</si>
  <si>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</si>
  <si>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</si>
  <si>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</si>
  <si>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</si>
  <si>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</si>
  <si>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</si>
  <si>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</si>
  <si>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</si>
  <si>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</si>
  <si>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</si>
  <si>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</si>
  <si>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</si>
  <si>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</si>
  <si>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</si>
  <si>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</si>
  <si>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</si>
  <si>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</si>
  <si>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</si>
  <si>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</si>
  <si>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</si>
  <si>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</si>
  <si>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</si>
  <si>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</si>
  <si>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</si>
  <si>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</si>
  <si>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</si>
  <si>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</si>
  <si>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</si>
  <si>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</si>
  <si>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</si>
  <si>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</si>
  <si>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</si>
  <si>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</si>
  <si>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</si>
  <si>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</si>
  <si>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</si>
  <si>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</si>
  <si>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</si>
  <si>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</si>
  <si>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</si>
  <si>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</si>
  <si>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</si>
  <si>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</si>
  <si>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</si>
  <si>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</si>
  <si>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</si>
  <si>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</si>
  <si>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</si>
  <si>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</si>
  <si>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</si>
  <si>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</si>
  <si>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</si>
  <si>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</si>
  <si>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</si>
  <si>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</si>
  <si>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</si>
  <si>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</si>
  <si>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</si>
  <si>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</si>
  <si>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</si>
  <si>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</si>
  <si>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</si>
  <si>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</si>
  <si>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</si>
  <si>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</si>
  <si>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</si>
  <si>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</si>
  <si>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</si>
  <si>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</si>
  <si>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</si>
  <si>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</si>
  <si>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</si>
  <si>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</si>
  <si>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</si>
  <si>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</si>
  <si>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</si>
  <si>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</si>
  <si>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</si>
  <si>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</si>
  <si>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</si>
  <si>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</si>
  <si>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</si>
  <si>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</si>
  <si>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</si>
  <si>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</si>
  <si>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</si>
  <si>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</si>
  <si>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</si>
  <si>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</si>
  <si>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</si>
  <si>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</si>
  <si>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</si>
  <si>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</si>
  <si>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</si>
  <si>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</si>
  <si>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</si>
  <si>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</si>
  <si>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</si>
  <si>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</si>
  <si>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</si>
  <si>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</si>
  <si>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</si>
  <si>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</si>
  <si>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</si>
  <si>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</si>
  <si>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</si>
  <si>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</si>
  <si>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</si>
  <si>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</si>
  <si>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</si>
  <si>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</si>
  <si>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</si>
  <si>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</si>
  <si>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</si>
  <si>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</si>
  <si>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</si>
  <si>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</si>
  <si>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</si>
  <si>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</si>
  <si>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</si>
  <si>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</si>
  <si>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</si>
  <si>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</si>
  <si>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</si>
  <si>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</si>
  <si>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</si>
  <si>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</si>
  <si>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</si>
  <si>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</si>
  <si>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</si>
  <si>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</si>
  <si>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</si>
  <si>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</si>
  <si>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</si>
  <si>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</si>
  <si>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</si>
  <si>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</si>
  <si>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</si>
  <si>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</si>
  <si>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</si>
  <si>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</si>
  <si>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</si>
  <si>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</si>
  <si>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</si>
  <si>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</si>
  <si>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</si>
  <si>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</si>
  <si>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</si>
  <si>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</si>
  <si>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</si>
  <si>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</si>
  <si>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</si>
  <si>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</si>
  <si>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</si>
  <si>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</si>
  <si>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</si>
  <si>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</si>
  <si>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</si>
  <si>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</si>
  <si>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</si>
  <si>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</si>
  <si>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</si>
  <si>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</si>
  <si>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</si>
  <si>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</si>
  <si>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</si>
  <si>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</si>
  <si>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</si>
  <si>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</si>
  <si>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</si>
  <si>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</si>
  <si>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</si>
  <si>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</si>
  <si>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</si>
  <si>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</si>
  <si>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</si>
  <si>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</si>
  <si>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</si>
  <si>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</si>
  <si>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</si>
  <si>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</si>
  <si>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</si>
  <si>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</si>
  <si>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</si>
  <si>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</si>
  <si>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</si>
  <si>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</si>
  <si>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</si>
  <si>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</si>
  <si>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</si>
  <si>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</si>
  <si>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</si>
  <si>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</si>
  <si>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</si>
  <si>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</si>
  <si>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</si>
  <si>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</si>
  <si>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</si>
  <si>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</si>
  <si>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</si>
  <si>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</si>
  <si>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</si>
  <si>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</si>
  <si>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</si>
  <si>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</si>
  <si>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</si>
  <si>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</si>
  <si>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</si>
  <si>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</si>
  <si>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</si>
  <si>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</si>
  <si>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</si>
  <si>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</si>
  <si>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</si>
  <si>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</si>
  <si>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</si>
  <si>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</si>
  <si>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</si>
  <si>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</si>
  <si>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</si>
  <si>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</si>
  <si>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</si>
  <si>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</si>
  <si>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</si>
  <si>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</si>
  <si>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</si>
  <si>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</si>
  <si>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</si>
  <si>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</si>
  <si>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</si>
  <si>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</si>
  <si>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</si>
  <si>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</si>
  <si>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</si>
  <si>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</si>
  <si>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</si>
  <si>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</si>
  <si>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</si>
  <si>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</si>
  <si>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</si>
  <si>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</si>
  <si>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</si>
  <si>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</si>
  <si>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</si>
  <si>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</si>
  <si>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</si>
  <si>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</si>
  <si>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</si>
  <si>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</si>
  <si>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</si>
  <si>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</si>
  <si>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</si>
  <si>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</si>
  <si>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</si>
  <si>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</si>
  <si>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</si>
  <si>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</si>
  <si>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</si>
  <si>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</si>
  <si>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</si>
  <si>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</si>
  <si>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</si>
  <si>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</si>
  <si>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</si>
  <si>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</si>
  <si>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</si>
  <si>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</si>
  <si>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</si>
  <si>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</si>
  <si>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</si>
  <si>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</si>
  <si>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</si>
  <si>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</si>
  <si>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</si>
  <si>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</si>
  <si>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</si>
  <si>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</si>
  <si>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</si>
  <si>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</si>
  <si>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</si>
  <si>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</si>
  <si>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</si>
  <si>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</si>
  <si>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</si>
  <si>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</si>
  <si>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</si>
  <si>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</si>
  <si>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</si>
  <si>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</si>
  <si>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</si>
  <si>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</si>
  <si>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</si>
  <si>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</si>
  <si>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</si>
  <si>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</si>
  <si>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</si>
  <si>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</si>
  <si>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</si>
  <si>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</si>
  <si>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</si>
  <si>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</si>
  <si>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</si>
  <si>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</si>
  <si>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</si>
  <si>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</si>
  <si>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</si>
  <si>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</si>
  <si>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</si>
  <si>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</si>
  <si>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</si>
  <si>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</si>
  <si>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</si>
  <si>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</si>
  <si>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</si>
  <si>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</si>
  <si>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</si>
  <si>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</si>
  <si>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</si>
  <si>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</si>
  <si>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</si>
  <si>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</si>
  <si>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</si>
  <si>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</si>
  <si>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</si>
  <si>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</si>
  <si>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</si>
  <si>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</si>
  <si>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</si>
  <si>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</si>
  <si>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</si>
  <si>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</si>
  <si>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</si>
  <si>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</si>
  <si>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</si>
  <si>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</si>
  <si>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</si>
  <si>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</si>
  <si>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</si>
  <si>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</si>
  <si>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</si>
  <si>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</si>
  <si>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</si>
  <si>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</si>
  <si>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</si>
  <si>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</si>
  <si>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</si>
  <si>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</si>
  <si>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</si>
  <si>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</si>
  <si>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</si>
  <si>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</si>
  <si>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</si>
  <si>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</si>
  <si>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</si>
  <si>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</si>
  <si>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</si>
  <si>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</si>
  <si>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</si>
  <si>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</si>
  <si>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</si>
  <si>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</si>
  <si>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</si>
  <si>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</si>
  <si>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</si>
  <si>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</si>
  <si>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</si>
  <si>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</si>
  <si>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</si>
  <si>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</si>
  <si>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</si>
  <si>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</si>
  <si>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</si>
  <si>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</si>
  <si>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</si>
  <si>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</si>
  <si>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</si>
  <si>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</si>
  <si>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</si>
  <si>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</si>
  <si>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</si>
  <si>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</si>
  <si>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</si>
  <si>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</si>
  <si>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</si>
  <si>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</si>
  <si>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</si>
  <si>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</si>
  <si>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</si>
  <si>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</si>
  <si>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</si>
  <si>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</si>
  <si>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</si>
  <si>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</si>
  <si>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</si>
  <si>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</si>
  <si>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</si>
  <si>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</si>
  <si>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</si>
  <si>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</si>
  <si>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</si>
  <si>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</si>
  <si>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</si>
  <si>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</si>
  <si>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</si>
  <si>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</si>
  <si>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</si>
  <si>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</si>
  <si>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</si>
  <si>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</si>
  <si>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</si>
  <si>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</si>
  <si>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</si>
  <si>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</si>
  <si>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</si>
  <si>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</si>
  <si>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</si>
  <si>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</si>
  <si>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</si>
  <si>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</si>
  <si>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</si>
  <si>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</si>
  <si>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</si>
  <si>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</si>
  <si>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</si>
  <si>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</si>
  <si>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</si>
  <si>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</si>
  <si>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</si>
  <si>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</si>
  <si>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</si>
  <si>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</si>
  <si>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</si>
  <si>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</si>
  <si>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</si>
  <si>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</si>
  <si>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</si>
  <si>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</si>
  <si>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</si>
  <si>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</si>
  <si>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</si>
  <si>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</si>
  <si>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</si>
  <si>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</si>
  <si>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</si>
  <si>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</si>
  <si>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</si>
  <si>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</si>
  <si>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</si>
  <si>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</si>
  <si>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</si>
  <si>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</si>
  <si>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</si>
  <si>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</si>
  <si>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</si>
  <si>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</si>
  <si>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</si>
  <si>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</si>
  <si>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</si>
  <si>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</si>
  <si>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</si>
  <si>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</si>
  <si>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</si>
  <si>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</si>
  <si>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</si>
  <si>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</si>
  <si>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</si>
  <si>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</si>
  <si>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</si>
  <si>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</si>
  <si>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</si>
  <si>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</si>
  <si>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</si>
  <si>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</si>
  <si>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</si>
  <si>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</si>
  <si>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</si>
  <si>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</si>
  <si>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</si>
  <si>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</si>
  <si>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</si>
  <si>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</si>
  <si>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</si>
  <si>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</si>
  <si>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</si>
  <si>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</si>
  <si>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</si>
  <si>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</si>
  <si>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</si>
  <si>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</si>
  <si>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</si>
  <si>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</si>
  <si>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</si>
  <si>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</si>
  <si>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</si>
  <si>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</si>
  <si>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</si>
  <si>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</si>
  <si>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</si>
  <si>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</si>
  <si>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</si>
  <si>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</si>
  <si>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</si>
  <si>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</si>
  <si>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</si>
  <si>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</si>
  <si>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</si>
  <si>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</si>
  <si>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</si>
  <si>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</si>
  <si>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</si>
  <si>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</si>
  <si>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</si>
  <si>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</si>
  <si>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</si>
  <si>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</si>
  <si>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</si>
  <si>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</si>
  <si>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</si>
  <si>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</si>
  <si>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</si>
  <si>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</si>
  <si>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</si>
  <si>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</si>
  <si>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</si>
  <si>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</si>
  <si>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</si>
  <si>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</si>
  <si>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</si>
  <si>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</si>
  <si>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</si>
  <si>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</si>
  <si>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</si>
  <si>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</si>
  <si>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</si>
  <si>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</si>
  <si>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</si>
  <si>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</si>
  <si>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</si>
  <si>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</si>
  <si>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</si>
  <si>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</si>
  <si>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</si>
  <si>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</si>
  <si>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</si>
  <si>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</si>
  <si>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</si>
  <si>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</si>
  <si>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</si>
  <si>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</si>
  <si>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</si>
  <si>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</si>
  <si>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</si>
  <si>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</si>
  <si>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</si>
  <si>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</si>
  <si>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</si>
  <si>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</si>
  <si>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</si>
  <si>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</si>
  <si>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</si>
  <si>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</si>
  <si>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</si>
  <si>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</si>
  <si>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</si>
  <si>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</si>
  <si>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</si>
  <si>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</si>
  <si>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</si>
  <si>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</si>
  <si>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</si>
  <si>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</si>
  <si>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</si>
  <si>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</si>
  <si>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</si>
  <si>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</si>
  <si>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</si>
  <si>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</si>
  <si>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</si>
  <si>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</si>
  <si>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</si>
  <si>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</si>
  <si>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</si>
  <si>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</si>
  <si>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</si>
  <si>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</si>
  <si>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</si>
  <si>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</si>
  <si>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</si>
  <si>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</si>
  <si>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</si>
  <si>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</si>
  <si>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</si>
  <si>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</si>
  <si>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</si>
  <si>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</si>
  <si>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</si>
  <si>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</si>
  <si>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</si>
  <si>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</si>
  <si>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</si>
  <si>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</si>
  <si>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</si>
  <si>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</si>
  <si>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</si>
  <si>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</si>
  <si>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</si>
  <si>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</si>
  <si>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</si>
  <si>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</si>
  <si>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</si>
  <si>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</si>
  <si>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</si>
  <si>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</si>
  <si>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</si>
  <si>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</si>
  <si>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</si>
  <si>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</si>
  <si>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</si>
  <si>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</si>
  <si>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</si>
  <si>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</si>
  <si>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</si>
  <si>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</si>
  <si>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</si>
  <si>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</si>
  <si>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</si>
  <si>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</si>
  <si>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</si>
  <si>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</si>
  <si>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</si>
  <si>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</si>
  <si>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</si>
  <si>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</si>
  <si>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</si>
  <si>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</si>
  <si>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</si>
  <si>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</si>
  <si>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</si>
  <si>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</si>
  <si>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</si>
  <si>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</si>
  <si>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</si>
  <si>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</si>
  <si>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</si>
  <si>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</si>
  <si>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</si>
  <si>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</si>
  <si>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</si>
  <si>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</si>
  <si>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</si>
  <si>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</si>
  <si>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</si>
  <si>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</si>
  <si>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</si>
  <si>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</si>
  <si>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</si>
  <si>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</si>
  <si>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</si>
  <si>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</si>
  <si>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</si>
  <si>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</si>
  <si>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</si>
  <si>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</si>
  <si>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</si>
  <si>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</si>
  <si>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</si>
  <si>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</si>
  <si>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</si>
  <si>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</si>
  <si>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</si>
  <si>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</si>
  <si>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</si>
  <si>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</si>
  <si>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</si>
  <si>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</si>
  <si>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</si>
  <si>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</si>
  <si>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</si>
  <si>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</si>
  <si>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</si>
  <si>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</si>
  <si>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</si>
  <si>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</si>
  <si>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</si>
  <si>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</si>
  <si>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</si>
  <si>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</si>
  <si>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</si>
  <si>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</si>
  <si>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</si>
  <si>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</si>
  <si>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</si>
  <si>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</si>
  <si>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</si>
  <si>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</si>
  <si>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</si>
  <si>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</si>
  <si>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</si>
  <si>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</si>
  <si>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</si>
  <si>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</si>
  <si>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</si>
  <si>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</si>
  <si>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</si>
  <si>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</si>
  <si>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</si>
  <si>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</si>
  <si>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</si>
  <si>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</si>
  <si>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</si>
  <si>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</si>
  <si>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</si>
  <si>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</si>
  <si>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</si>
  <si>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</si>
  <si>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</si>
  <si>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</si>
  <si>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</si>
  <si>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</si>
  <si>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</si>
  <si>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</si>
  <si>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</si>
  <si>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</si>
  <si>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</si>
  <si>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</si>
  <si>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</si>
  <si>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</si>
  <si>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</si>
  <si>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</si>
  <si>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</si>
  <si>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</si>
  <si>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</si>
  <si>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</si>
  <si>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</si>
  <si>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</si>
  <si>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</si>
  <si>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</si>
  <si>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</si>
  <si>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</si>
  <si>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</si>
  <si>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</si>
  <si>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</si>
  <si>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</si>
  <si>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</si>
  <si>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</si>
  <si>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</si>
  <si>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</si>
  <si>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</si>
  <si>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</si>
  <si>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</si>
  <si>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</si>
  <si>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</si>
  <si>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</si>
  <si>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</si>
  <si>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</si>
  <si>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</si>
  <si>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</si>
  <si>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</si>
  <si>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</si>
  <si>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</si>
  <si>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</si>
  <si>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</si>
  <si>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</si>
  <si>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</si>
  <si>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</si>
  <si>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</si>
  <si>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</si>
  <si>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</si>
  <si>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</si>
  <si>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</si>
  <si>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</si>
  <si>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</si>
  <si>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</si>
  <si>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</si>
  <si>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</si>
  <si>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</si>
  <si>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</si>
  <si>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</si>
  <si>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</si>
  <si>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</si>
  <si>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</si>
  <si>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</si>
  <si>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</si>
  <si>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</si>
  <si>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</si>
  <si>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</si>
  <si>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</si>
  <si>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</si>
  <si>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</si>
  <si>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</si>
  <si>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</si>
  <si>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</si>
  <si>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</si>
  <si>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</si>
  <si>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</si>
  <si>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</si>
  <si>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</si>
  <si>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</si>
  <si>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</si>
  <si>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</si>
  <si>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</si>
  <si>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</si>
  <si>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</si>
  <si>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</si>
  <si>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</si>
  <si>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</si>
  <si>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</si>
  <si>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</si>
  <si>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</si>
  <si>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</si>
  <si>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</si>
  <si>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</si>
  <si>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</si>
  <si>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</si>
  <si>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</si>
  <si>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</si>
  <si>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</si>
  <si>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</si>
  <si>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</si>
  <si>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</si>
  <si>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</si>
  <si>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</si>
  <si>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</si>
  <si>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</si>
  <si>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</si>
  <si>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</si>
  <si>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</si>
  <si>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</si>
  <si>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</si>
  <si>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</si>
  <si>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</si>
  <si>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</si>
  <si>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</si>
  <si>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</si>
  <si>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</si>
  <si>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</si>
  <si>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</si>
  <si>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</si>
  <si>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</si>
  <si>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</si>
  <si>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</si>
  <si>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</si>
  <si>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</si>
  <si>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</si>
  <si>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</si>
  <si>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</si>
  <si>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</si>
  <si>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</si>
  <si>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</si>
  <si>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</si>
  <si>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</si>
  <si>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</si>
  <si>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</si>
  <si>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</si>
  <si>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</si>
  <si>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</si>
  <si>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</si>
  <si>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</si>
  <si>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</si>
  <si>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</si>
  <si>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</si>
  <si>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</si>
  <si>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</si>
  <si>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</si>
  <si>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</si>
  <si>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</si>
  <si>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</si>
  <si>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</si>
  <si>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</si>
  <si>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</si>
  <si>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</si>
  <si>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</si>
  <si>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</si>
  <si>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</si>
  <si>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</si>
  <si>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</si>
  <si>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</si>
  <si>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</si>
  <si>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</si>
  <si>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</si>
  <si>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</si>
  <si>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</si>
  <si>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</si>
  <si>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</si>
  <si>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</si>
  <si>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</si>
  <si>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</si>
  <si>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</si>
  <si>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</si>
  <si>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</si>
  <si>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</si>
  <si>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</si>
  <si>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</si>
  <si>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</si>
  <si>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</si>
  <si>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</si>
  <si>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</si>
  <si>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</si>
  <si>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</si>
  <si>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</si>
  <si>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</si>
  <si>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</si>
  <si>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</si>
  <si>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</si>
  <si>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</si>
  <si>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</si>
  <si>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</si>
  <si>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</si>
  <si>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</si>
  <si>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</si>
  <si>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</si>
  <si>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</si>
  <si>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</si>
  <si>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</si>
  <si>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</si>
  <si>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</si>
  <si>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</si>
  <si>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</si>
  <si>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</si>
  <si>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</si>
  <si>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</si>
  <si>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</si>
  <si>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</si>
  <si>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</si>
  <si>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</si>
  <si>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</si>
  <si>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</si>
  <si>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</si>
  <si>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</si>
  <si>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</si>
  <si>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</si>
  <si>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</si>
  <si>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</si>
  <si>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</si>
  <si>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</si>
  <si>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</si>
  <si>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</si>
  <si>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</si>
  <si>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</si>
  <si>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</si>
  <si>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</si>
  <si>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</si>
  <si>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</si>
  <si>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</si>
  <si>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</si>
  <si>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</si>
  <si>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</si>
  <si>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</si>
  <si>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</si>
  <si>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</si>
  <si>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</si>
  <si>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</si>
  <si>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</si>
  <si>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</si>
  <si>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</si>
  <si>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</si>
  <si>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</si>
  <si>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</si>
  <si>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</si>
  <si>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</si>
  <si>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</si>
  <si>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</si>
  <si>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</si>
  <si>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</si>
  <si>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</si>
  <si>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</si>
  <si>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</si>
  <si>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</si>
  <si>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</si>
  <si>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</si>
  <si>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</si>
  <si>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</si>
  <si>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</si>
  <si>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</si>
  <si>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</si>
  <si>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</si>
  <si>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</si>
  <si>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</si>
  <si>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</si>
  <si>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</si>
  <si>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</si>
  <si>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</si>
  <si>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</si>
  <si>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</si>
  <si>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</si>
  <si>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</si>
  <si>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</si>
  <si>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</si>
  <si>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</si>
  <si>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</si>
  <si>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</si>
  <si>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</si>
  <si>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</si>
  <si>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</si>
  <si>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</si>
  <si>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</si>
  <si>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</si>
  <si>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</si>
  <si>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</si>
  <si>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</si>
  <si>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</si>
  <si>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</si>
  <si>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</si>
  <si>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</si>
  <si>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</si>
  <si>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</si>
  <si>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</si>
  <si>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</si>
  <si>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</si>
  <si>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</si>
  <si>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</si>
  <si>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</si>
  <si>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</si>
  <si>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</si>
  <si>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</si>
  <si>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</si>
  <si>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</si>
  <si>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</si>
  <si>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</si>
  <si>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</si>
  <si>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</si>
  <si>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</si>
  <si>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</si>
  <si>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</si>
  <si>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</si>
  <si>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</si>
  <si>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</si>
  <si>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</si>
  <si>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</si>
  <si>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</si>
  <si>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</si>
  <si>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</si>
  <si>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</si>
  <si>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</si>
  <si>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</si>
  <si>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</si>
  <si>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</si>
  <si>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</si>
  <si>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</si>
  <si>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</si>
  <si>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</si>
  <si>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</si>
  <si>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</si>
  <si>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</si>
  <si>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</si>
  <si>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</si>
  <si>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</si>
  <si>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</si>
  <si>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</si>
  <si>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</si>
  <si>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</si>
  <si>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</si>
  <si>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</si>
  <si>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</si>
  <si>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</si>
  <si>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</si>
  <si>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</si>
  <si>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</si>
  <si>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</si>
  <si>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</si>
  <si>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</si>
  <si>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</si>
  <si>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</si>
  <si>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</si>
  <si>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</si>
  <si>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</si>
  <si>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</si>
  <si>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</si>
  <si>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</si>
  <si>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</si>
  <si>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</si>
  <si>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</si>
  <si>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</si>
  <si>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</si>
  <si>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</si>
  <si>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</si>
  <si>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</si>
  <si>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</si>
  <si>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</si>
  <si>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</si>
  <si>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</si>
  <si>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</si>
  <si>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</si>
  <si>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</si>
  <si>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</si>
  <si>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</si>
  <si>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</si>
  <si>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</si>
  <si>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</si>
  <si>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</si>
  <si>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</si>
  <si>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</si>
  <si>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</si>
  <si>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</si>
  <si>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</si>
  <si>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</si>
  <si>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</si>
  <si>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</si>
  <si>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</si>
  <si>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</si>
  <si>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</si>
  <si>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</si>
  <si>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</si>
  <si>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</si>
  <si>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</si>
  <si>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</si>
  <si>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</si>
  <si>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</si>
  <si>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</si>
  <si>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</si>
  <si>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</si>
  <si>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</si>
  <si>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</si>
  <si>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</si>
  <si>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</si>
  <si>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</si>
  <si>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</si>
  <si>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</si>
  <si>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</si>
  <si>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</si>
  <si>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</si>
  <si>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</si>
  <si>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</si>
  <si>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</si>
  <si>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</si>
  <si>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</si>
  <si>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</si>
  <si>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</si>
  <si>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</si>
  <si>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</si>
  <si>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</si>
  <si>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</si>
  <si>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</si>
  <si>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</si>
  <si>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</si>
  <si>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</si>
  <si>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</si>
  <si>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</si>
  <si>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</si>
  <si>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</si>
  <si>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</si>
  <si>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</si>
  <si>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</si>
  <si>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</si>
  <si>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</si>
  <si>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</si>
  <si>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</si>
  <si>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</si>
  <si>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</si>
  <si>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</si>
  <si>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</si>
  <si>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</si>
  <si>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</si>
  <si>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</si>
  <si>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</si>
  <si>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</si>
  <si>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</si>
  <si>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</si>
  <si>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</si>
  <si>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</si>
  <si>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</si>
  <si>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</si>
  <si>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</si>
  <si>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</si>
  <si>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</si>
  <si>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</si>
  <si>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</si>
  <si>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</si>
  <si>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</si>
  <si>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</si>
  <si>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</si>
  <si>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</si>
  <si>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</si>
  <si>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</si>
  <si>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</si>
  <si>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</si>
  <si>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</si>
  <si>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</si>
  <si>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</si>
  <si>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</si>
  <si>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</si>
  <si>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</si>
  <si>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</si>
  <si>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</si>
  <si>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</si>
  <si>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</si>
  <si>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</si>
  <si>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</si>
  <si>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</si>
  <si>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</si>
  <si>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</si>
  <si>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</si>
  <si>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</si>
  <si>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</si>
  <si>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</si>
  <si>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</si>
  <si>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</si>
  <si>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</si>
  <si>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</si>
  <si>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</si>
  <si>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</si>
  <si>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</si>
  <si>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</si>
  <si>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</si>
  <si>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</si>
  <si>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</si>
  <si>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</si>
  <si>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</si>
  <si>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</si>
  <si>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</si>
  <si>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</si>
  <si>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</si>
  <si>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</si>
  <si>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</si>
  <si>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</si>
  <si>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</si>
  <si>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</si>
  <si>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</si>
  <si>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</si>
  <si>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</si>
  <si>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</si>
  <si>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</si>
  <si>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</si>
  <si>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</si>
  <si>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</si>
  <si>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</si>
  <si>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</si>
  <si>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</si>
  <si>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</si>
  <si>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</si>
  <si>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</si>
  <si>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</si>
  <si>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</si>
  <si>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</si>
  <si>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</si>
  <si>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</si>
  <si>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</si>
  <si>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</si>
  <si>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</si>
  <si>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</si>
  <si>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</si>
  <si>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</si>
  <si>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</si>
  <si>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</si>
  <si>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</si>
  <si>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</si>
  <si>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</si>
  <si>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</si>
  <si>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</si>
  <si>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</si>
  <si>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</si>
  <si>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</si>
  <si>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</si>
  <si>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</si>
  <si>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</si>
  <si>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</si>
  <si>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</si>
  <si>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</si>
  <si>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</si>
  <si>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</si>
  <si>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</si>
  <si>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</si>
  <si>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</si>
  <si>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</si>
  <si>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</si>
  <si>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</si>
  <si>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</si>
  <si>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</si>
  <si>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</si>
  <si>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</si>
  <si>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</si>
  <si>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</si>
  <si>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</si>
  <si>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</si>
  <si>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</si>
  <si>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</si>
  <si>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</si>
  <si>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</si>
  <si>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</si>
  <si>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</si>
  <si>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</si>
  <si>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</si>
  <si>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</si>
  <si>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</si>
  <si>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</si>
  <si>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</si>
  <si>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</si>
  <si>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</si>
  <si>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</si>
  <si>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</si>
  <si>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</si>
  <si>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</si>
  <si>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</si>
  <si>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</si>
  <si>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</si>
  <si>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</si>
  <si>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</si>
  <si>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</si>
  <si>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</si>
  <si>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</si>
  <si>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</si>
  <si>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</si>
  <si>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</si>
  <si>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</si>
  <si>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</si>
  <si>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</si>
  <si>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</si>
  <si>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</si>
  <si>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</si>
  <si>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</si>
  <si>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</si>
  <si>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</si>
  <si>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</si>
  <si>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</si>
  <si>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</si>
  <si>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</si>
  <si>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</si>
  <si>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</si>
  <si>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</si>
  <si>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</si>
  <si>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</si>
  <si>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</si>
  <si>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</si>
  <si>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</si>
  <si>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</si>
  <si>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</si>
  <si>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</si>
  <si>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</si>
  <si>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</si>
  <si>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</si>
  <si>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</si>
  <si>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</si>
  <si>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</si>
  <si>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</si>
  <si>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</si>
  <si>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</si>
  <si>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</si>
  <si>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</si>
  <si>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</si>
  <si>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</si>
  <si>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</si>
  <si>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</si>
  <si>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</si>
  <si>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</si>
  <si>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</si>
  <si>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</si>
  <si>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</si>
  <si>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</si>
  <si>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</si>
  <si>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</si>
  <si>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</si>
  <si>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</si>
  <si>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</si>
  <si>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</si>
  <si>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</si>
  <si>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</si>
  <si>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</si>
  <si>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</si>
  <si>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</si>
  <si>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</si>
  <si>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</si>
  <si>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</si>
  <si>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</si>
  <si>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</si>
  <si>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</si>
  <si>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</si>
  <si>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</si>
  <si>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</si>
  <si>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</si>
  <si>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</si>
  <si>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</si>
  <si>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</si>
  <si>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</si>
  <si>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</si>
  <si>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</si>
  <si>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</si>
  <si>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</si>
  <si>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</si>
  <si>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</si>
  <si>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</si>
  <si>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</si>
  <si>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</si>
  <si>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</si>
  <si>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</si>
  <si>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</si>
  <si>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</si>
  <si>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</si>
  <si>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</si>
  <si>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</si>
  <si>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</si>
  <si>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</si>
  <si>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</si>
  <si>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</si>
  <si>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</si>
  <si>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</si>
  <si>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</si>
  <si>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</si>
  <si>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</si>
  <si>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</si>
  <si>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</si>
  <si>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</si>
  <si>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</si>
  <si>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</si>
  <si>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</si>
  <si>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</si>
  <si>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</si>
  <si>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</si>
  <si>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</si>
  <si>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</si>
  <si>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</si>
  <si>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</si>
  <si>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</si>
  <si>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</si>
  <si>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</si>
  <si>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</si>
  <si>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</si>
  <si>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</si>
  <si>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</si>
  <si>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</si>
  <si>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</si>
  <si>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</si>
  <si>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</si>
  <si>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</si>
  <si>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</si>
  <si>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</si>
  <si>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</si>
  <si>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</si>
  <si>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</si>
  <si>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</si>
  <si>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</si>
  <si>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</si>
  <si>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</si>
  <si>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</si>
  <si>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</si>
  <si>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</si>
  <si>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</si>
  <si>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</si>
  <si>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</si>
  <si>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</si>
  <si>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</si>
  <si>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</si>
  <si>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</si>
  <si>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</si>
  <si>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</si>
  <si>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</si>
  <si>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</si>
  <si>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</si>
  <si>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</si>
  <si>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</si>
  <si>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</si>
  <si>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</si>
  <si>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</si>
  <si>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</si>
  <si>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</si>
  <si>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</si>
  <si>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</si>
  <si>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</si>
  <si>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</si>
  <si>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</si>
  <si>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</si>
  <si>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</si>
  <si>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</si>
  <si>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</si>
  <si>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</si>
  <si>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</si>
  <si>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</si>
  <si>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</si>
  <si>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</si>
  <si>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</si>
  <si>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</si>
  <si>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</si>
  <si>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</si>
  <si>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</si>
  <si>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</si>
  <si>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</si>
  <si>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</si>
  <si>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</si>
  <si>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</si>
  <si>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</si>
  <si>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</si>
  <si>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</si>
  <si>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</si>
  <si>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</si>
  <si>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</si>
  <si>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</si>
  <si>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</si>
  <si>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</si>
  <si>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</si>
  <si>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</si>
  <si>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</si>
  <si>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</si>
  <si>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</si>
  <si>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</si>
  <si>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</si>
  <si>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</si>
  <si>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</si>
  <si>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</si>
  <si>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</si>
  <si>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</si>
  <si>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</si>
  <si>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</si>
  <si>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</si>
  <si>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</si>
  <si>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</si>
  <si>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</si>
  <si>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</si>
  <si>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</si>
  <si>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</si>
  <si>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</si>
  <si>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</si>
  <si>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</si>
  <si>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</si>
  <si>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</si>
  <si>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</si>
  <si>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</si>
  <si>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</si>
  <si>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</si>
  <si>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</si>
  <si>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</si>
  <si>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</si>
  <si>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</si>
  <si>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</si>
  <si>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</si>
  <si>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</si>
  <si>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</si>
  <si>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</si>
  <si>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</si>
  <si>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</si>
  <si>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</si>
  <si>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</si>
  <si>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</si>
  <si>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</si>
  <si>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</si>
  <si>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</si>
  <si>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</si>
  <si>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</si>
  <si>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</si>
  <si>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</si>
  <si>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</si>
  <si>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</si>
  <si>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</si>
  <si>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</si>
  <si>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</si>
  <si>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</si>
  <si>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</si>
  <si>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</si>
  <si>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</si>
  <si>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</si>
  <si>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</si>
  <si>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</si>
  <si>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</si>
  <si>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</si>
  <si>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</si>
  <si>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</si>
  <si>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</si>
  <si>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</si>
  <si>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</si>
  <si>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</si>
  <si>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</si>
  <si>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</si>
  <si>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</si>
  <si>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</si>
  <si>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</si>
  <si>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</si>
  <si>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</si>
  <si>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</si>
  <si>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</si>
  <si>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</si>
  <si>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</si>
  <si>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</si>
  <si>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</si>
  <si>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</si>
  <si>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</si>
  <si>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</si>
  <si>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</si>
  <si>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</si>
  <si>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</si>
  <si>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</si>
  <si>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</si>
  <si>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</si>
  <si>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</si>
  <si>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</si>
  <si>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</si>
  <si>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</si>
  <si>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</si>
  <si>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</si>
  <si>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</si>
  <si>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</si>
  <si>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</si>
  <si>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</si>
  <si>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</si>
  <si>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</si>
  <si>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</si>
  <si>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</si>
  <si>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</si>
  <si>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</si>
  <si>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</si>
  <si>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</si>
  <si>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</si>
  <si>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</si>
  <si>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</si>
  <si>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</si>
  <si>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</si>
  <si>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</si>
  <si>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</si>
  <si>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</si>
  <si>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</si>
  <si>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</si>
  <si>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</si>
  <si>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</si>
  <si>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</si>
  <si>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</si>
  <si>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</si>
  <si>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</si>
  <si>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</si>
  <si>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</si>
  <si>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</si>
  <si>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</si>
  <si>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</si>
  <si>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</si>
  <si>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</si>
  <si>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</si>
  <si>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</si>
  <si>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</si>
  <si>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</si>
  <si>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</si>
  <si>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</si>
  <si>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</si>
  <si>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</si>
  <si>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</si>
  <si>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</si>
  <si>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</si>
  <si>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</si>
  <si>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</si>
  <si>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</si>
  <si>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</si>
  <si>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</si>
  <si>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</si>
  <si>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</si>
  <si>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</si>
  <si>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</si>
  <si>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</si>
  <si>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</si>
  <si>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</si>
  <si>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</si>
  <si>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</si>
  <si>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</si>
  <si>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</si>
  <si>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</si>
  <si>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</si>
  <si>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</si>
  <si>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</si>
  <si>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</si>
  <si>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</si>
  <si>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</si>
  <si>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</si>
  <si>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</si>
  <si>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</si>
  <si>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</si>
  <si>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</si>
  <si>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</si>
  <si>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</si>
  <si>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</si>
  <si>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</si>
  <si>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</si>
  <si>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</si>
  <si>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</si>
  <si>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</si>
  <si>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</si>
  <si>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</si>
  <si>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</si>
  <si>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</si>
  <si>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</si>
  <si>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</si>
  <si>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</si>
  <si>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</si>
  <si>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</si>
  <si>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</si>
  <si>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</si>
  <si>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</si>
  <si>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</si>
  <si>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</si>
  <si>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</si>
  <si>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</si>
  <si>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</si>
  <si>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</si>
  <si>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</si>
  <si>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</si>
  <si>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</si>
  <si>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</si>
  <si>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</si>
  <si>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</si>
  <si>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</si>
  <si>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</si>
  <si>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</si>
  <si>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</si>
  <si>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</si>
  <si>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</si>
  <si>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</si>
  <si>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</si>
  <si>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</si>
  <si>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</si>
  <si>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</si>
  <si>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</si>
  <si>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</si>
  <si>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</si>
  <si>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</si>
  <si>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</si>
  <si>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</si>
  <si>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</si>
  <si>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</si>
  <si>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</si>
  <si>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</si>
  <si>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</si>
  <si>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</si>
  <si>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</si>
  <si>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</si>
  <si>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</si>
  <si>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</si>
  <si>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</si>
  <si>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</si>
  <si>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</si>
  <si>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</si>
  <si>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</si>
  <si>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</si>
  <si>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</si>
  <si>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</si>
  <si>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</si>
  <si>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</si>
  <si>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</si>
  <si>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</si>
  <si>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</si>
  <si>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</si>
  <si>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</si>
  <si>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</si>
  <si>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</si>
  <si>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</si>
  <si>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</si>
  <si>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</si>
  <si>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</si>
  <si>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</si>
  <si>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</si>
  <si>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</si>
  <si>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</si>
  <si>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</si>
  <si>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</si>
  <si>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</si>
  <si>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</si>
  <si>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</si>
  <si>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</si>
  <si>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</si>
  <si>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</si>
  <si>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</si>
  <si>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</si>
  <si>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</si>
  <si>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</si>
  <si>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</si>
  <si>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</si>
  <si>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</si>
  <si>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</si>
  <si>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</si>
  <si>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</si>
  <si>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</si>
  <si>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</si>
  <si>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</si>
  <si>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</si>
  <si>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</si>
  <si>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</si>
  <si>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</si>
  <si>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</si>
  <si>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</si>
  <si>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</si>
  <si>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</si>
  <si>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</si>
  <si>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</si>
  <si>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</si>
  <si>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</si>
  <si>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</si>
  <si>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</si>
  <si>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</si>
  <si>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</si>
  <si>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</si>
  <si>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</si>
  <si>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</si>
  <si>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</si>
  <si>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</si>
  <si>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</si>
  <si>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</si>
  <si>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</si>
  <si>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</si>
  <si>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</si>
  <si>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</si>
  <si>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</si>
  <si>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</si>
  <si>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</si>
  <si>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</si>
  <si>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</si>
  <si>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</si>
  <si>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</si>
  <si>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</si>
  <si>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</si>
  <si>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</si>
  <si>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</si>
  <si>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</si>
  <si>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</si>
  <si>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</si>
  <si>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</si>
  <si>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</si>
  <si>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</si>
  <si>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</si>
  <si>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</si>
  <si>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</si>
  <si>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</si>
  <si>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</si>
  <si>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</si>
  <si>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</si>
  <si>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</si>
  <si>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</si>
  <si>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</si>
  <si>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</si>
  <si>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</si>
  <si>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</si>
  <si>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</si>
  <si>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</si>
  <si>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</si>
  <si>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</si>
  <si>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</si>
  <si>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</si>
  <si>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</si>
  <si>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</si>
  <si>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</si>
  <si>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</si>
  <si>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</si>
  <si>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</si>
  <si>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</si>
  <si>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</si>
  <si>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</si>
  <si>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</si>
  <si>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</si>
  <si>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</si>
  <si>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</si>
  <si>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</si>
  <si>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</si>
  <si>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</si>
  <si>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</si>
  <si>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</si>
  <si>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</si>
  <si>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</si>
  <si>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</si>
  <si>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</si>
  <si>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</si>
  <si>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</si>
  <si>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</si>
  <si>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</si>
  <si>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</si>
  <si>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</si>
  <si>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</si>
  <si>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</si>
  <si>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</si>
  <si>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</si>
  <si>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</si>
  <si>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</si>
  <si>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</si>
  <si>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</si>
  <si>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</si>
  <si>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</si>
  <si>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</si>
  <si>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</si>
  <si>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</si>
  <si>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</si>
  <si>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</si>
  <si>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</si>
  <si>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</si>
  <si>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</si>
  <si>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</si>
  <si>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</si>
  <si>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</si>
  <si>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</si>
  <si>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</si>
  <si>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</si>
  <si>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</si>
  <si>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</si>
  <si>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</si>
  <si>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</si>
  <si>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</si>
  <si>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</si>
  <si>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</si>
  <si>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</si>
  <si>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</si>
  <si>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</si>
  <si>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</si>
  <si>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</si>
  <si>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</si>
  <si>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</si>
  <si>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</si>
  <si>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</si>
  <si>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</si>
  <si>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</si>
  <si>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</si>
  <si>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</si>
  <si>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</si>
  <si>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</si>
  <si>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</si>
  <si>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</si>
  <si>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</si>
  <si>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</si>
  <si>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</si>
  <si>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</si>
  <si>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</si>
  <si>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</si>
  <si>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</si>
  <si>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</si>
  <si>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</si>
  <si>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</si>
  <si>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</si>
  <si>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</si>
  <si>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</si>
  <si>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</si>
  <si>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</si>
  <si>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</si>
  <si>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</si>
  <si>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</si>
  <si>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</si>
  <si>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</si>
  <si>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</si>
  <si>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</si>
  <si>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</si>
  <si>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</si>
  <si>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</si>
  <si>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</si>
  <si>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</si>
  <si>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</si>
  <si>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</si>
  <si>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</si>
  <si>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</si>
  <si>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</si>
  <si>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</si>
  <si>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</si>
  <si>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</si>
  <si>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</si>
  <si>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</si>
  <si>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</si>
  <si>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</si>
  <si>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</si>
  <si>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</si>
  <si>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</si>
  <si>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</si>
  <si>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</si>
  <si>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</si>
  <si>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</si>
  <si>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</si>
  <si>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</si>
  <si>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</si>
  <si>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</si>
  <si>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</si>
  <si>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</si>
  <si>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</si>
  <si>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</si>
  <si>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</si>
  <si>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</si>
  <si>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</si>
  <si>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</si>
  <si>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</si>
  <si>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</si>
  <si>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</si>
  <si>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</si>
  <si>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</si>
  <si>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</si>
  <si>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</si>
  <si>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</si>
  <si>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</si>
  <si>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</si>
  <si>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</si>
  <si>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</si>
  <si>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</si>
  <si>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</si>
  <si>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</si>
  <si>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</si>
  <si>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</si>
  <si>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</si>
  <si>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</si>
  <si>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</si>
  <si>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</si>
  <si>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</si>
  <si>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</si>
  <si>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</si>
  <si>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</si>
  <si>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</si>
  <si>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</si>
  <si>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</si>
  <si>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</si>
  <si>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</si>
  <si>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</si>
  <si>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</si>
  <si>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</si>
  <si>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</si>
  <si>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</si>
  <si>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</si>
  <si>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</si>
  <si>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</si>
  <si>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</si>
  <si>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</si>
  <si>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</si>
  <si>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</si>
  <si>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</si>
  <si>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</si>
  <si>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</si>
  <si>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</si>
  <si>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</si>
  <si>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</si>
  <si>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</si>
  <si>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</si>
  <si>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</si>
  <si>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</si>
  <si>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</si>
  <si>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</si>
  <si>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</si>
  <si>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</si>
  <si>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</si>
  <si>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</si>
  <si>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</si>
  <si>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</si>
  <si>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</si>
  <si>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</si>
  <si>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</si>
  <si>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</si>
  <si>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</si>
  <si>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</si>
  <si>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</si>
  <si>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</si>
  <si>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</si>
  <si>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</si>
  <si>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</si>
  <si>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</si>
  <si>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</si>
  <si>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</si>
  <si>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</si>
  <si>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</si>
  <si>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</si>
  <si>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</si>
  <si>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</si>
  <si>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</si>
  <si>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</si>
  <si>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</si>
  <si>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</si>
  <si>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</si>
  <si>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</si>
  <si>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</si>
  <si>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</si>
  <si>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</si>
  <si>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</si>
  <si>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</si>
  <si>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</si>
  <si>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</si>
  <si>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</si>
  <si>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</si>
  <si>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</si>
  <si>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</si>
  <si>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</si>
  <si>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</si>
  <si>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</si>
  <si>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</si>
  <si>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</si>
  <si>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</si>
  <si>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</si>
  <si>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</si>
  <si>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</si>
  <si>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</si>
  <si>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</si>
  <si>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</si>
  <si>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</si>
  <si>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</si>
  <si>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</si>
  <si>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</si>
  <si>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</si>
  <si>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</si>
  <si>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</si>
  <si>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</si>
  <si>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</si>
  <si>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</si>
  <si>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</si>
  <si>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</si>
  <si>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</si>
  <si>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</si>
  <si>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</si>
  <si>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</si>
  <si>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</si>
  <si>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</si>
  <si>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</si>
  <si>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</si>
  <si>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</si>
  <si>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</si>
  <si>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</si>
  <si>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</si>
  <si>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</si>
  <si>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</si>
  <si>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</si>
  <si>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</si>
  <si>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</si>
  <si>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</si>
  <si>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</si>
  <si>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</si>
  <si>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</si>
  <si>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</si>
  <si>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</si>
  <si>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</si>
  <si>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</si>
  <si>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</si>
  <si>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</si>
  <si>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</si>
  <si>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</si>
  <si>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</si>
  <si>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</si>
  <si>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</si>
  <si>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</si>
  <si>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</si>
  <si>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</si>
  <si>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</si>
  <si>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</si>
  <si>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</si>
  <si>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</si>
  <si>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</si>
  <si>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</si>
  <si>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</si>
  <si>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</si>
  <si>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</si>
  <si>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</si>
  <si>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</si>
  <si>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</si>
  <si>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</si>
  <si>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</si>
  <si>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</si>
  <si>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</si>
  <si>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</si>
  <si>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</si>
  <si>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</si>
  <si>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</si>
  <si>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</si>
  <si>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</si>
  <si>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</si>
  <si>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</si>
  <si>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</si>
  <si>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</si>
  <si>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</si>
  <si>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</si>
  <si>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</si>
  <si>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</si>
  <si>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</si>
  <si>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</si>
  <si>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</si>
  <si>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</si>
  <si>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</si>
  <si>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</si>
  <si>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</si>
  <si>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</si>
  <si>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</si>
  <si>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</si>
  <si>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</si>
  <si>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</si>
  <si>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</si>
  <si>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</si>
  <si>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</si>
  <si>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</si>
  <si>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</si>
  <si>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</si>
  <si>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</si>
  <si>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</si>
  <si>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</si>
  <si>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</si>
  <si>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</si>
  <si>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</si>
  <si>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</si>
  <si>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</si>
  <si>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</si>
  <si>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</si>
  <si>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</si>
  <si>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</si>
  <si>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</si>
  <si>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</si>
  <si>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</si>
  <si>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</si>
  <si>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</si>
  <si>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</si>
  <si>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</si>
  <si>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</si>
  <si>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</si>
  <si>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</si>
  <si>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</si>
  <si>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</si>
  <si>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</si>
  <si>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</si>
  <si>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</si>
  <si>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</si>
  <si>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</si>
  <si>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</si>
  <si>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</si>
  <si>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</si>
  <si>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</si>
  <si>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</si>
  <si>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</si>
  <si>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</si>
  <si>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</si>
  <si>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</si>
  <si>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</si>
  <si>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</si>
  <si>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</si>
  <si>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</si>
  <si>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</si>
  <si>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</si>
  <si>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</si>
  <si>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</si>
  <si>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</si>
  <si>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</si>
  <si>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</si>
  <si>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</si>
  <si>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</si>
  <si>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</si>
  <si>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</si>
  <si>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</si>
  <si>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</si>
  <si>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</si>
  <si>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</si>
  <si>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</si>
  <si>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</si>
  <si>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</si>
  <si>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</si>
  <si>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</si>
  <si>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</si>
  <si>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</si>
  <si>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</si>
  <si>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</si>
  <si>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</si>
  <si>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</si>
  <si>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</si>
  <si>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</si>
  <si>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</si>
  <si>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</si>
  <si>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</si>
  <si>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</si>
  <si>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</si>
  <si>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</si>
  <si>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</si>
  <si>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</si>
  <si>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</si>
  <si>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</si>
  <si>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</si>
  <si>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</si>
  <si>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</si>
  <si>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</si>
  <si>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</si>
  <si>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</si>
  <si>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</si>
  <si>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</si>
  <si>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</si>
  <si>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</si>
  <si>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</si>
  <si>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</si>
  <si>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</si>
  <si>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</si>
  <si>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</si>
  <si>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</si>
  <si>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</si>
  <si>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</si>
  <si>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</si>
  <si>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</si>
  <si>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</si>
  <si>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</si>
  <si>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</si>
  <si>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</si>
  <si>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</si>
  <si>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</si>
  <si>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</si>
  <si>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</si>
  <si>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</si>
  <si>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</si>
  <si>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</si>
  <si>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</si>
  <si>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</si>
  <si>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</si>
  <si>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</si>
  <si>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</si>
  <si>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</si>
  <si>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</si>
  <si>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</si>
  <si>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</si>
  <si>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</si>
  <si>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</si>
  <si>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</si>
  <si>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</si>
  <si>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</si>
  <si>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</si>
  <si>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</si>
  <si>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</si>
  <si>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</si>
  <si>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</si>
  <si>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</si>
  <si>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</si>
  <si>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</si>
  <si>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</si>
  <si>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</si>
  <si>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</si>
  <si>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</si>
  <si>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</si>
  <si>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</si>
  <si>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</si>
  <si>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</si>
  <si>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</si>
  <si>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</si>
  <si>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</si>
  <si>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</si>
  <si>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</si>
  <si>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</si>
  <si>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</si>
  <si>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</si>
  <si>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</si>
  <si>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</si>
  <si>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</si>
  <si>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</si>
  <si>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</si>
  <si>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</si>
  <si>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</si>
  <si>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</si>
  <si>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</si>
  <si>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</si>
  <si>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</si>
  <si>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</si>
  <si>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</si>
  <si>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</si>
  <si>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</si>
  <si>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</si>
  <si>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</si>
  <si>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</si>
  <si>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</si>
  <si>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</si>
  <si>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</si>
  <si>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</si>
  <si>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</si>
  <si>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</si>
  <si>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</si>
  <si>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</si>
  <si>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</si>
  <si>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</si>
  <si>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</si>
  <si>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</si>
  <si>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</si>
  <si>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</si>
  <si>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</si>
  <si>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</si>
  <si>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</si>
  <si>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</si>
  <si>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</si>
  <si>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</si>
  <si>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</si>
  <si>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</si>
  <si>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</si>
  <si>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</si>
  <si>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</si>
  <si>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</si>
  <si>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</si>
  <si>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</si>
  <si>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</si>
  <si>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</si>
  <si>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</si>
  <si>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</si>
  <si>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</si>
  <si>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</si>
  <si>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</si>
  <si>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</si>
  <si>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</si>
  <si>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</si>
  <si>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</si>
  <si>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</si>
  <si>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</si>
  <si>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</si>
  <si>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</si>
  <si>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</si>
  <si>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</si>
  <si>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</si>
  <si>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</si>
  <si>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</si>
  <si>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</si>
  <si>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</si>
  <si>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</si>
  <si>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</si>
  <si>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</si>
  <si>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</si>
  <si>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</si>
  <si>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</si>
  <si>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</si>
  <si>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</si>
  <si>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</si>
  <si>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</si>
  <si>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</si>
  <si>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</si>
  <si>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</si>
  <si>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</si>
  <si>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</si>
  <si>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</si>
  <si>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</si>
  <si>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</si>
  <si>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</si>
  <si>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</si>
  <si>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</si>
  <si>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</si>
  <si>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</si>
  <si>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</si>
  <si>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</si>
  <si>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</si>
  <si>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</si>
  <si>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</si>
  <si>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</si>
  <si>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</si>
  <si>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</si>
  <si>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</si>
  <si>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</si>
  <si>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</si>
  <si>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</si>
  <si>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</si>
  <si>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</si>
  <si>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</si>
  <si>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</si>
  <si>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</si>
  <si>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</si>
  <si>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</si>
  <si>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</si>
  <si>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</si>
  <si>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</si>
  <si>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</si>
  <si>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</si>
  <si>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</si>
  <si>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</si>
  <si>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</si>
  <si>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</si>
  <si>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</si>
  <si>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</si>
  <si>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</si>
  <si>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</si>
  <si>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</si>
  <si>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</si>
  <si>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</si>
  <si>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</si>
  <si>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</si>
  <si>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</si>
  <si>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</si>
  <si>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</si>
  <si>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</si>
  <si>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</si>
  <si>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</si>
  <si>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</si>
  <si>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</si>
  <si>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</si>
  <si>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</si>
  <si>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</si>
  <si>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</si>
  <si>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</si>
  <si>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</si>
  <si>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</si>
  <si>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</si>
  <si>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</si>
  <si>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</si>
  <si>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</si>
  <si>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</si>
  <si>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</si>
  <si>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</si>
  <si>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</si>
  <si>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</si>
  <si>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</si>
  <si>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</si>
  <si>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</si>
  <si>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</si>
  <si>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</si>
  <si>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</si>
  <si>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</si>
  <si>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</si>
  <si>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</si>
  <si>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</si>
  <si>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</si>
  <si>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</si>
  <si>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</si>
  <si>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</si>
  <si>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</si>
  <si>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</si>
  <si>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</si>
  <si>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</si>
  <si>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</si>
  <si>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</si>
  <si>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</si>
  <si>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</si>
  <si>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</si>
  <si>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</si>
  <si>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</si>
  <si>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</si>
  <si>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</si>
  <si>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</si>
  <si>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</si>
  <si>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</si>
  <si>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</si>
  <si>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</si>
  <si>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</si>
  <si>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</si>
  <si>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</si>
  <si>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</si>
  <si>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</si>
  <si>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</si>
  <si>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</si>
  <si>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</si>
  <si>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</si>
  <si>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</si>
  <si>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</si>
  <si>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</si>
  <si>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</si>
  <si>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</si>
  <si>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</si>
  <si>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</si>
  <si>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</si>
  <si>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</si>
  <si>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</si>
  <si>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</si>
  <si>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</si>
  <si>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</si>
  <si>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</si>
  <si>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</si>
  <si>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</si>
  <si>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</si>
  <si>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</si>
  <si>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</si>
  <si>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</si>
  <si>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</si>
  <si>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</si>
  <si>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</si>
  <si>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</si>
  <si>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</si>
  <si>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</si>
  <si>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</si>
  <si>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</si>
  <si>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</si>
  <si>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</si>
  <si>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</si>
  <si>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</si>
  <si>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</si>
  <si>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</si>
  <si>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</si>
  <si>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</si>
  <si>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</si>
  <si>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</si>
  <si>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</si>
  <si>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</si>
  <si>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</si>
  <si>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</si>
  <si>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</si>
  <si>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</si>
  <si>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</si>
  <si>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</si>
  <si>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</si>
  <si>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</si>
  <si>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</si>
  <si>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</si>
  <si>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</si>
  <si>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</si>
  <si>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</si>
  <si>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</si>
  <si>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</si>
  <si>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</si>
  <si>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</si>
  <si>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</si>
  <si>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</si>
  <si>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</si>
  <si>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</si>
  <si>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</si>
  <si>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</si>
  <si>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</si>
  <si>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</si>
  <si>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</si>
  <si>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</si>
  <si>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</si>
  <si>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</si>
  <si>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</si>
  <si>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</si>
  <si>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</si>
  <si>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</si>
  <si>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</si>
  <si>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</si>
  <si>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</si>
  <si>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</si>
  <si>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</si>
  <si>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</si>
  <si>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</si>
  <si>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</si>
  <si>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</si>
  <si>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</si>
  <si>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</si>
  <si>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</si>
  <si>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</si>
  <si>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</si>
  <si>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</si>
  <si>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</si>
  <si>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</si>
  <si>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</si>
  <si>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</si>
  <si>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</si>
  <si>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</si>
  <si>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</si>
  <si>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</si>
  <si>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</si>
  <si>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</si>
  <si>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</si>
  <si>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</si>
  <si>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</si>
  <si>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</si>
  <si>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</si>
  <si>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</si>
  <si>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</si>
  <si>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</si>
  <si>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</si>
  <si>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</si>
  <si>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</si>
  <si>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</si>
  <si>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</si>
  <si>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</si>
  <si>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</si>
  <si>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</si>
  <si>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</si>
  <si>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</si>
  <si>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</si>
  <si>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</si>
  <si>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</si>
  <si>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</si>
  <si>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</si>
  <si>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</si>
  <si>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</si>
  <si>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</si>
  <si>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</si>
  <si>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</si>
  <si>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</si>
  <si>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</si>
  <si>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</si>
  <si>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</si>
  <si>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</si>
  <si>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</si>
  <si>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</si>
  <si>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</si>
  <si>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</si>
  <si>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</si>
  <si>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</si>
  <si>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</si>
  <si>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</si>
  <si>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</si>
  <si>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</si>
  <si>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</si>
  <si>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</si>
  <si>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</si>
  <si>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</si>
  <si>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</si>
  <si>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</si>
  <si>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</si>
  <si>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</si>
  <si>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</si>
  <si>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</si>
  <si>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</si>
  <si>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</si>
  <si>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</si>
  <si>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</si>
  <si>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</si>
  <si>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</si>
  <si>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</si>
  <si>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</si>
  <si>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</si>
  <si>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</si>
  <si>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</si>
  <si>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</si>
  <si>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</si>
  <si>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</si>
  <si>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</si>
  <si>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</si>
  <si>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</si>
  <si>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</si>
  <si>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</si>
  <si>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</si>
  <si>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</si>
  <si>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</si>
  <si>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</si>
  <si>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</si>
  <si>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</si>
  <si>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</si>
  <si>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</si>
  <si>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</si>
  <si>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</si>
  <si>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</si>
  <si>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</si>
  <si>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</si>
  <si>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</si>
  <si>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</si>
  <si>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</si>
  <si>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</si>
  <si>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</si>
  <si>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</si>
  <si>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</si>
  <si>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</si>
  <si>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</si>
  <si>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</si>
  <si>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</si>
  <si>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</si>
  <si>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</si>
  <si>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</si>
  <si>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</si>
  <si>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</si>
  <si>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</si>
  <si>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</si>
  <si>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</si>
  <si>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</si>
  <si>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</si>
  <si>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</si>
  <si>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</si>
  <si>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</si>
  <si>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</si>
  <si>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</si>
  <si>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</si>
  <si>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</si>
  <si>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</si>
  <si>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</si>
  <si>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</si>
  <si>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</si>
  <si>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</si>
  <si>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</si>
  <si>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</si>
  <si>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</si>
  <si>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</si>
  <si>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</si>
  <si>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</si>
  <si>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</si>
  <si>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</si>
  <si>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</si>
  <si>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</si>
  <si>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</si>
  <si>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</si>
  <si>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</si>
  <si>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</si>
  <si>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</si>
  <si>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</si>
  <si>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</si>
  <si>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</si>
  <si>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</si>
  <si>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</si>
  <si>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</si>
  <si>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</si>
  <si>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</si>
  <si>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</si>
  <si>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</si>
  <si>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</si>
  <si>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</si>
  <si>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</si>
  <si>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</si>
  <si>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</si>
  <si>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</si>
  <si>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</si>
  <si>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</si>
  <si>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</si>
  <si>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</si>
  <si>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</si>
  <si>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</si>
  <si>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</si>
  <si>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</si>
  <si>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</si>
  <si>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</si>
  <si>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</si>
  <si>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</si>
  <si>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</si>
  <si>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</si>
  <si>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</si>
  <si>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</si>
  <si>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</si>
  <si>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</si>
  <si>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</si>
  <si>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</si>
  <si>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</si>
  <si>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</si>
  <si>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</si>
  <si>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</si>
  <si>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</si>
  <si>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</si>
  <si>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</si>
  <si>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</si>
  <si>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</si>
  <si>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</si>
  <si>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</si>
  <si>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</si>
  <si>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</si>
  <si>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</si>
  <si>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</si>
  <si>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</si>
  <si>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</si>
  <si>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</si>
  <si>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</si>
  <si>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</si>
  <si>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</si>
  <si>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</si>
  <si>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</si>
  <si>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</si>
  <si>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</si>
  <si>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</si>
  <si>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</si>
  <si>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</si>
  <si>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</si>
  <si>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</si>
  <si>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</si>
  <si>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</si>
  <si>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</si>
  <si>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</si>
  <si>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</si>
  <si>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</si>
  <si>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</si>
  <si>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</si>
  <si>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</si>
  <si>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</si>
  <si>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</si>
  <si>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</si>
  <si>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</si>
  <si>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</si>
  <si>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</si>
  <si>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</si>
  <si>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</si>
  <si>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</si>
  <si>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</si>
  <si>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</si>
  <si>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</si>
  <si>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</si>
  <si>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</si>
  <si>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</si>
  <si>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</si>
  <si>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</si>
  <si>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</si>
  <si>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</si>
  <si>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</si>
  <si>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</si>
  <si>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</si>
  <si>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</si>
  <si>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</si>
  <si>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</si>
  <si>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</si>
  <si>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</si>
  <si>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</si>
  <si>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</si>
  <si>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</si>
  <si>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</si>
  <si>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</si>
  <si>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</si>
  <si>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</si>
  <si>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</si>
  <si>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</si>
  <si>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</si>
  <si>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</si>
  <si>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</si>
  <si>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</si>
  <si>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</si>
  <si>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</si>
  <si>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</si>
  <si>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</si>
  <si>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</si>
  <si>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</si>
  <si>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</si>
  <si>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</si>
  <si>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</si>
  <si>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</si>
  <si>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</si>
  <si>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</si>
  <si>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</si>
  <si>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</si>
  <si>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</si>
  <si>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</si>
  <si>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</si>
  <si>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</si>
  <si>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</si>
  <si>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</si>
  <si>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</si>
  <si>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</si>
  <si>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</si>
  <si>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</si>
  <si>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</si>
  <si>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</si>
  <si>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</si>
  <si>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</si>
  <si>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</si>
  <si>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</si>
  <si>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</si>
  <si>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</si>
  <si>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</si>
  <si>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</si>
  <si>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</si>
  <si>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</si>
  <si>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</si>
  <si>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</si>
  <si>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</si>
  <si>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</si>
  <si>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</si>
  <si>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</si>
  <si>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</si>
  <si>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</si>
  <si>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</si>
  <si>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</si>
  <si>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</si>
  <si>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</si>
  <si>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</si>
  <si>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</si>
  <si>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</si>
  <si>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</si>
  <si>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</si>
  <si>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</si>
  <si>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</si>
  <si>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</si>
  <si>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</si>
  <si>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</si>
  <si>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</si>
  <si>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</si>
  <si>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</si>
  <si>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</si>
  <si>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</si>
  <si>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</si>
  <si>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</si>
  <si>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</si>
  <si>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</si>
  <si>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</si>
  <si>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</si>
  <si>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</si>
  <si>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</si>
  <si>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</si>
  <si>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</si>
  <si>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</si>
  <si>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</si>
  <si>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</si>
  <si>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</si>
  <si>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</si>
  <si>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</si>
  <si>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</si>
  <si>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</si>
  <si>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</si>
  <si>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</si>
  <si>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</si>
  <si>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</si>
  <si>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</si>
  <si>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</si>
  <si>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</si>
  <si>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</si>
  <si>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</si>
  <si>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</si>
  <si>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</si>
  <si>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</si>
  <si>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</si>
  <si>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</si>
  <si>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</si>
  <si>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</si>
  <si>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</si>
  <si>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</si>
  <si>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</si>
  <si>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</si>
  <si>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</si>
  <si>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</si>
  <si>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</si>
  <si>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</si>
  <si>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</si>
  <si>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</si>
  <si>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</si>
  <si>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</si>
  <si>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</si>
  <si>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</si>
  <si>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</si>
  <si>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</si>
  <si>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</si>
  <si>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</si>
  <si>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</si>
  <si>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</si>
  <si>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</si>
  <si>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</si>
  <si>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</si>
  <si>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</si>
  <si>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</si>
  <si>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</si>
  <si>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</si>
  <si>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</si>
  <si>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</si>
  <si>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</si>
  <si>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</si>
  <si>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</si>
  <si>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</si>
  <si>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</si>
  <si>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</si>
  <si>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</si>
  <si>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</si>
  <si>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</si>
  <si>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</si>
  <si>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</si>
  <si>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</si>
  <si>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</si>
  <si>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</si>
  <si>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</si>
  <si>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</si>
  <si>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</si>
  <si>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</si>
  <si>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</si>
  <si>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</si>
  <si>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</si>
  <si>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</si>
  <si>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</si>
  <si>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</si>
  <si>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</si>
  <si>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</si>
  <si>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</si>
  <si>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</si>
  <si>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</si>
  <si>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</si>
  <si>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</si>
  <si>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</si>
  <si>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</si>
  <si>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</si>
  <si>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</si>
  <si>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</si>
  <si>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</si>
  <si>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</si>
  <si>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</si>
  <si>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</si>
  <si>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</si>
  <si>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</si>
  <si>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</si>
  <si>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</si>
  <si>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</si>
  <si>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</si>
  <si>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</si>
  <si>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</si>
  <si>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</si>
  <si>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</si>
  <si>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</si>
  <si>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</si>
  <si>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</si>
  <si>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</si>
  <si>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</si>
  <si>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</si>
  <si>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</si>
  <si>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</si>
  <si>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</si>
  <si>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</si>
  <si>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</si>
  <si>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</si>
  <si>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</si>
  <si>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</si>
  <si>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</si>
  <si>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</si>
  <si>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</si>
  <si>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</si>
  <si>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</si>
  <si>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</si>
  <si>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</si>
  <si>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</si>
  <si>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</si>
  <si>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</si>
  <si>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</si>
  <si>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</si>
  <si>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</si>
  <si>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</si>
  <si>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</si>
  <si>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</si>
  <si>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</si>
  <si>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</si>
  <si>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</si>
  <si>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</si>
  <si>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</si>
  <si>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</si>
  <si>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</si>
  <si>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</si>
  <si>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</si>
  <si>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</si>
  <si>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</si>
  <si>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</si>
  <si>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</si>
  <si>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</si>
  <si>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</si>
  <si>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</si>
  <si>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</si>
  <si>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</si>
  <si>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</si>
  <si>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</si>
  <si>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</si>
  <si>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</si>
  <si>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</si>
  <si>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</si>
  <si>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</si>
  <si>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</si>
  <si>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</si>
  <si>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</si>
  <si>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</si>
  <si>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</si>
  <si>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</si>
  <si>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</si>
  <si>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</si>
  <si>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</si>
  <si>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</si>
  <si>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</si>
  <si>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</si>
  <si>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</si>
  <si>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</si>
  <si>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</si>
  <si>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</si>
  <si>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</si>
  <si>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</si>
  <si>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</si>
  <si>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</si>
  <si>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</si>
  <si>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</si>
  <si>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</si>
  <si>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</si>
  <si>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</si>
  <si>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</si>
  <si>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</si>
  <si>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</si>
  <si>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</si>
  <si>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</si>
  <si>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</si>
  <si>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</si>
  <si>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</si>
  <si>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</si>
  <si>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</si>
  <si>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</si>
  <si>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</si>
  <si>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</si>
  <si>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</si>
  <si>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</si>
  <si>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</si>
  <si>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</si>
  <si>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</si>
  <si>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</si>
  <si>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</si>
  <si>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</si>
  <si>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</si>
  <si>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</si>
  <si>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</si>
  <si>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</si>
  <si>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</si>
  <si>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</si>
  <si>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</si>
  <si>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</si>
  <si>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</si>
  <si>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</si>
  <si>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</si>
  <si>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</si>
  <si>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</si>
  <si>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</si>
  <si>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</si>
  <si>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</si>
  <si>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</si>
  <si>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</si>
  <si>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</si>
  <si>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</si>
  <si>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</si>
  <si>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</si>
  <si>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</si>
  <si>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</si>
  <si>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</si>
  <si>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</si>
  <si>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</si>
  <si>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</si>
  <si>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</si>
  <si>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</si>
  <si>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</si>
  <si>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</si>
  <si>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</si>
  <si>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</si>
  <si>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</si>
  <si>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</si>
  <si>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</si>
  <si>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</si>
  <si>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</si>
  <si>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</si>
  <si>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</si>
  <si>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</si>
  <si>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</si>
  <si>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</si>
  <si>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</si>
  <si>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</si>
  <si>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</si>
  <si>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</si>
  <si>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</si>
  <si>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</si>
  <si>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</si>
  <si>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</si>
  <si>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</si>
  <si>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</si>
  <si>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</si>
  <si>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</si>
  <si>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</si>
  <si>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</si>
  <si>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</si>
  <si>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</si>
  <si>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</si>
  <si>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</si>
  <si>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</si>
  <si>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</si>
  <si>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</si>
  <si>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</si>
  <si>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</si>
  <si>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</si>
  <si>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</si>
  <si>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</si>
  <si>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</si>
  <si>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</si>
  <si>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</si>
  <si>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</si>
  <si>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</si>
  <si>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</si>
  <si>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</si>
  <si>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</si>
  <si>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</si>
  <si>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</si>
  <si>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</si>
  <si>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</si>
  <si>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</si>
  <si>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</si>
  <si>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</si>
  <si>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</si>
  <si>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</si>
  <si>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</si>
  <si>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</si>
  <si>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</si>
  <si>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</si>
  <si>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</si>
  <si>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</si>
  <si>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</si>
  <si>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</si>
  <si>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</si>
  <si>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</si>
  <si>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</si>
  <si>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</si>
  <si>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</si>
  <si>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</si>
  <si>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</si>
  <si>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</si>
  <si>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</si>
  <si>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</si>
  <si>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</si>
  <si>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</si>
  <si>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</si>
  <si>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</si>
  <si>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</si>
  <si>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</si>
  <si>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</si>
  <si>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</si>
  <si>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</si>
  <si>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</si>
  <si>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</si>
  <si>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</si>
  <si>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</si>
  <si>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</si>
  <si>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</si>
  <si>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</si>
  <si>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</si>
  <si>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</si>
  <si>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</si>
  <si>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</si>
  <si>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</si>
  <si>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</si>
  <si>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</si>
  <si>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</si>
  <si>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</si>
  <si>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</si>
  <si>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</si>
  <si>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</si>
  <si>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</si>
  <si>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</si>
  <si>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</si>
  <si>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</si>
  <si>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</si>
  <si>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</si>
  <si>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</si>
  <si>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</si>
  <si>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</si>
  <si>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</si>
  <si>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</si>
  <si>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</si>
  <si>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</si>
  <si>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</si>
  <si>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</si>
  <si>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</si>
  <si>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</si>
  <si>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</si>
  <si>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</si>
  <si>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</si>
  <si>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</si>
  <si>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</si>
  <si>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</si>
  <si>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</si>
  <si>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</si>
  <si>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</si>
  <si>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</si>
  <si>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</si>
  <si>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</si>
  <si>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</si>
  <si>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</si>
  <si>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</si>
  <si>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</si>
  <si>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</si>
  <si>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</si>
  <si>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</si>
  <si>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</si>
  <si>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</si>
  <si>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</si>
  <si>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</si>
  <si>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</si>
  <si>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</si>
  <si>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</si>
  <si>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</si>
  <si>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</si>
  <si>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</si>
  <si>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</si>
  <si>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</si>
  <si>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</si>
  <si>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</si>
  <si>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</si>
  <si>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</si>
  <si>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</si>
  <si>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</si>
  <si>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</si>
  <si>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</si>
  <si>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</si>
  <si>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</si>
  <si>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</si>
  <si>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</si>
  <si>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</si>
  <si>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</si>
  <si>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</si>
  <si>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</si>
  <si>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</si>
  <si>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</si>
  <si>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</si>
  <si>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</si>
  <si>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</si>
  <si>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</si>
  <si>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</si>
  <si>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</si>
  <si>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</si>
  <si>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</si>
  <si>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</si>
  <si>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</si>
  <si>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</si>
  <si>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</si>
  <si>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</si>
  <si>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</si>
  <si>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</si>
  <si>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</si>
  <si>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</si>
  <si>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</si>
  <si>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</si>
  <si>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</si>
  <si>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</si>
  <si>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</si>
  <si>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</si>
  <si>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</si>
  <si>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</si>
  <si>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</si>
  <si>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</si>
  <si>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</si>
  <si>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</si>
  <si>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</si>
  <si>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</si>
  <si>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</si>
  <si>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</si>
  <si>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</si>
  <si>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</si>
  <si>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</si>
  <si>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</si>
  <si>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</si>
  <si>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</si>
  <si>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</si>
  <si>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</si>
  <si>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</si>
  <si>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</si>
  <si>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</si>
  <si>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</si>
  <si>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</si>
  <si>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</si>
  <si>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</si>
  <si>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</si>
  <si>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</si>
  <si>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</si>
  <si>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</si>
  <si>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</si>
  <si>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</si>
  <si>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</si>
  <si>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</si>
  <si>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</si>
  <si>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</si>
  <si>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</si>
  <si>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</si>
  <si>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</si>
  <si>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</si>
  <si>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</si>
  <si>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</si>
  <si>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</si>
  <si>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</si>
  <si>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</si>
  <si>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</si>
  <si>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</si>
  <si>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</si>
  <si>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</si>
  <si>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</si>
  <si>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</si>
  <si>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</si>
  <si>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</si>
  <si>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</si>
  <si>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</si>
  <si>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</si>
  <si>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</si>
  <si>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</si>
  <si>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</si>
  <si>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</si>
  <si>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</si>
  <si>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</si>
  <si>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</si>
  <si>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</si>
  <si>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</si>
  <si>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</si>
  <si>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</si>
  <si>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</si>
  <si>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</si>
  <si>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</si>
  <si>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</si>
  <si>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</si>
  <si>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</si>
  <si>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</si>
  <si>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</si>
  <si>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</si>
  <si>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</si>
  <si>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</si>
  <si>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</si>
  <si>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</si>
  <si>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</si>
  <si>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</si>
  <si>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</si>
  <si>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</si>
  <si>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</si>
  <si>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</si>
  <si>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</si>
  <si>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</si>
  <si>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</si>
  <si>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</si>
  <si>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</si>
  <si>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</si>
  <si>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</si>
  <si>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</si>
  <si>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</si>
  <si>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</si>
  <si>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</si>
  <si>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</si>
  <si>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</si>
  <si>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</si>
  <si>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</si>
  <si>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</si>
  <si>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</si>
  <si>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</si>
  <si>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</si>
  <si>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</si>
  <si>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</si>
  <si>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</si>
  <si>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</si>
  <si>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</si>
  <si>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</si>
  <si>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</si>
  <si>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</si>
  <si>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</si>
  <si>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</si>
  <si>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</si>
  <si>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</si>
  <si>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</si>
  <si>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</si>
  <si>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</si>
  <si>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</si>
  <si>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</si>
  <si>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</si>
  <si>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</si>
  <si>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</si>
  <si>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</si>
  <si>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</si>
  <si>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</si>
  <si>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</si>
  <si>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</si>
  <si>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</si>
  <si>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</si>
  <si>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</si>
  <si>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</si>
  <si>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</si>
  <si>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</si>
  <si>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</si>
  <si>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</si>
  <si>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</si>
  <si>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</si>
  <si>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</si>
  <si>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</si>
  <si>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</si>
  <si>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</si>
  <si>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</si>
  <si>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</si>
  <si>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</si>
  <si>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</si>
  <si>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</si>
  <si>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</si>
  <si>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</si>
  <si>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</si>
  <si>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</si>
  <si>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</si>
  <si>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</si>
  <si>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</si>
  <si>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</si>
  <si>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</si>
  <si>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</si>
  <si>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</si>
  <si>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</si>
  <si>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</si>
  <si>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</si>
  <si>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</si>
  <si>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</si>
  <si>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</si>
  <si>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</si>
  <si>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</si>
  <si>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</si>
  <si>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</si>
  <si>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</si>
  <si>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</si>
  <si>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</si>
  <si>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</si>
  <si>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</si>
  <si>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</si>
  <si>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</si>
  <si>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</si>
  <si>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</si>
  <si>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</si>
  <si>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</si>
  <si>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</si>
  <si>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</si>
  <si>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</si>
  <si>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</si>
  <si>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</si>
  <si>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</si>
  <si>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</si>
  <si>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</si>
  <si>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</si>
  <si>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</si>
  <si>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</si>
  <si>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</si>
  <si>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</si>
  <si>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</si>
  <si>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</si>
  <si>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</si>
  <si>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</si>
  <si>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</si>
  <si>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</si>
  <si>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</si>
  <si>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</si>
  <si>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</si>
  <si>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</si>
  <si>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</si>
  <si>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</si>
  <si>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</si>
  <si>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</si>
  <si>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</si>
  <si>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</si>
  <si>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</si>
  <si>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</si>
  <si>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</si>
  <si>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</si>
  <si>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</si>
  <si>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</si>
  <si>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</si>
  <si>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</si>
  <si>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</si>
  <si>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</si>
  <si>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</si>
  <si>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</si>
  <si>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</si>
  <si>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</si>
  <si>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</si>
  <si>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</si>
  <si>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</si>
  <si>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</si>
  <si>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</si>
  <si>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</si>
  <si>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</si>
  <si>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</si>
  <si>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</si>
  <si>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</si>
  <si>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</si>
  <si>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</si>
  <si>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</si>
  <si>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</si>
  <si>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</si>
  <si>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</si>
  <si>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</si>
  <si>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</si>
  <si>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</si>
  <si>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</si>
  <si>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</si>
  <si>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</si>
  <si>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</si>
  <si>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</si>
  <si>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</si>
  <si>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</si>
  <si>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</si>
  <si>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</si>
  <si>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</si>
  <si>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</si>
  <si>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</si>
  <si>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</si>
  <si>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</si>
  <si>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</si>
  <si>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</si>
  <si>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</si>
  <si>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</si>
  <si>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</si>
  <si>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</si>
  <si>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</si>
  <si>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</si>
  <si>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</si>
  <si>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</si>
  <si>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</si>
  <si>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</si>
  <si>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</si>
  <si>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</si>
  <si>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</si>
  <si>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</si>
  <si>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</si>
  <si>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</si>
  <si>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</si>
  <si>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</si>
  <si>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</si>
  <si>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</si>
  <si>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</si>
  <si>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</si>
  <si>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</si>
  <si>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</si>
  <si>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</si>
  <si>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</si>
  <si>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</si>
  <si>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</si>
  <si>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</si>
  <si>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</si>
  <si>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</si>
  <si>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</si>
  <si>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</si>
  <si>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</si>
  <si>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</si>
  <si>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</si>
  <si>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</si>
  <si>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</si>
  <si>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</si>
  <si>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</si>
  <si>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</si>
  <si>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</si>
  <si>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</si>
  <si>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</si>
  <si>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</si>
  <si>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</si>
  <si>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</si>
  <si>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</si>
  <si>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</si>
  <si>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</si>
  <si>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</si>
  <si>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</si>
  <si>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</si>
  <si>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</si>
  <si>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</si>
  <si>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</si>
  <si>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</si>
  <si>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</si>
  <si>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</si>
  <si>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</si>
  <si>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</si>
  <si>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</si>
  <si>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</si>
  <si>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</si>
  <si>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</si>
  <si>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</si>
  <si>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</si>
  <si>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</si>
  <si>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</si>
  <si>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</si>
  <si>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</si>
  <si>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</si>
  <si>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</si>
  <si>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</si>
  <si>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</si>
  <si>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</si>
  <si>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</si>
  <si>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</si>
  <si>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</si>
  <si>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</si>
  <si>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</si>
  <si>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</si>
  <si>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</si>
  <si>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</si>
  <si>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</si>
  <si>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</si>
  <si>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</si>
  <si>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</si>
  <si>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</si>
  <si>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</si>
  <si>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</si>
  <si>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</si>
  <si>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</si>
  <si>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</si>
  <si>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</si>
  <si>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</si>
  <si>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</si>
  <si>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</si>
  <si>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</si>
  <si>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</si>
  <si>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</si>
  <si>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</si>
  <si>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</si>
  <si>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</si>
  <si>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</si>
  <si>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</si>
  <si>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</si>
  <si>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</si>
  <si>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</si>
  <si>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</si>
  <si>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</si>
  <si>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</si>
  <si>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</si>
  <si>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</si>
  <si>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</si>
  <si>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</si>
  <si>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</si>
  <si>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</si>
  <si>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</si>
  <si>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</si>
  <si>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</si>
  <si>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</si>
  <si>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</si>
  <si>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</si>
  <si>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</si>
  <si>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</si>
  <si>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</si>
  <si>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</si>
  <si>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</si>
  <si>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</si>
  <si>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</si>
  <si>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</si>
  <si>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</si>
  <si>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</si>
  <si>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</si>
  <si>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</si>
  <si>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</si>
  <si>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</si>
  <si>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</si>
  <si>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</si>
  <si>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</si>
  <si>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</si>
  <si>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</si>
  <si>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</si>
  <si>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</si>
  <si>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</si>
  <si>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</si>
  <si>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</si>
  <si>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</si>
  <si>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</si>
  <si>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</si>
  <si>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</si>
  <si>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</si>
  <si>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</si>
  <si>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</si>
  <si>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</si>
  <si>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</si>
  <si>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</si>
  <si>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</si>
  <si>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</si>
  <si>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</si>
  <si>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</si>
  <si>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</si>
  <si>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</si>
  <si>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</si>
  <si>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</si>
  <si>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</si>
  <si>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</si>
  <si>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</si>
  <si>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</si>
  <si>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</si>
  <si>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</si>
  <si>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</si>
  <si>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</si>
  <si>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</si>
  <si>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</si>
  <si>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</si>
  <si>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</si>
  <si>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</si>
  <si>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</si>
  <si>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</si>
  <si>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</si>
  <si>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</si>
  <si>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</si>
  <si>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</si>
  <si>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</si>
  <si>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</si>
  <si>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</si>
  <si>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</si>
  <si>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</si>
  <si>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</si>
  <si>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</si>
  <si>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</si>
  <si>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</si>
  <si>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</si>
  <si>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</si>
  <si>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</si>
  <si>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</si>
  <si>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</si>
  <si>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</si>
  <si>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</si>
  <si>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</si>
  <si>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</si>
  <si>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</si>
  <si>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</si>
  <si>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</si>
  <si>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</si>
  <si>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</si>
  <si>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</si>
  <si>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</si>
  <si>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</si>
  <si>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</si>
  <si>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</si>
  <si>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</si>
  <si>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</si>
  <si>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</si>
  <si>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</si>
  <si>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</si>
  <si>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</si>
  <si>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</si>
  <si>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</si>
  <si>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</si>
  <si>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</si>
  <si>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</si>
  <si>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</si>
  <si>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</si>
  <si>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</si>
  <si>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</si>
  <si>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</si>
  <si>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</si>
  <si>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</si>
  <si>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</si>
  <si>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</si>
  <si>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</si>
  <si>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</si>
  <si>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</si>
  <si>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</si>
  <si>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</si>
  <si>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</si>
  <si>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</si>
  <si>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</si>
  <si>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</si>
  <si>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</si>
  <si>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</si>
  <si>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</si>
  <si>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</si>
  <si>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</si>
  <si>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</si>
  <si>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</si>
  <si>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</si>
  <si>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</si>
  <si>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</si>
  <si>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</si>
  <si>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</si>
  <si>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</si>
  <si>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</si>
  <si>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</si>
  <si>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</si>
  <si>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</si>
  <si>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</si>
  <si>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</si>
  <si>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</si>
  <si>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</si>
  <si>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</si>
  <si>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</si>
  <si>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</si>
  <si>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</si>
  <si>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</si>
  <si>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</si>
  <si>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</si>
  <si>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</si>
  <si>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</si>
  <si>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</si>
  <si>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</si>
  <si>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</si>
  <si>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</si>
  <si>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</si>
  <si>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</si>
  <si>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</si>
  <si>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</si>
  <si>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</si>
  <si>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</si>
  <si>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</si>
  <si>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</si>
  <si>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</si>
  <si>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</si>
  <si>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</si>
  <si>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</si>
  <si>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</si>
  <si>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</si>
  <si>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</si>
  <si>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</si>
  <si>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</si>
  <si>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</si>
  <si>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</si>
  <si>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</si>
  <si>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</si>
  <si>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</si>
  <si>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</si>
  <si>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</si>
  <si>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</si>
  <si>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</si>
  <si>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</si>
  <si>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</si>
  <si>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</si>
  <si>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</si>
  <si>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</si>
  <si>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</si>
  <si>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</si>
  <si>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</si>
  <si>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</si>
  <si>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</si>
  <si>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</si>
  <si>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</si>
  <si>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</si>
  <si>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</si>
  <si>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</si>
  <si>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</si>
  <si>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</si>
  <si>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</si>
  <si>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</si>
  <si>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</si>
  <si>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</si>
  <si>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</si>
  <si>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</si>
  <si>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</si>
  <si>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</si>
  <si>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</si>
  <si>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</si>
  <si>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</si>
  <si>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</si>
  <si>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</si>
  <si>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</si>
  <si>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</si>
  <si>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</si>
  <si>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</si>
  <si>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</si>
  <si>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</si>
  <si>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</si>
  <si>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</si>
  <si>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</si>
  <si>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</si>
  <si>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</si>
  <si>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</si>
  <si>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</si>
  <si>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</si>
  <si>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</si>
  <si>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</si>
  <si>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</si>
  <si>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</si>
  <si>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</si>
  <si>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</si>
  <si>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</si>
  <si>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</si>
  <si>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</si>
  <si>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</si>
  <si>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</si>
  <si>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</si>
  <si>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</si>
  <si>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</si>
  <si>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</si>
  <si>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</si>
  <si>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</si>
  <si>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</si>
  <si>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</si>
  <si>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</si>
  <si>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</si>
  <si>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</si>
  <si>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</si>
  <si>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</si>
  <si>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</si>
  <si>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</si>
  <si>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</si>
  <si>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</si>
  <si>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</si>
  <si>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</si>
  <si>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</si>
  <si>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</si>
  <si>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</si>
  <si>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</si>
  <si>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</si>
  <si>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</si>
  <si>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</si>
  <si>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</si>
  <si>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</si>
  <si>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</si>
  <si>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</si>
  <si>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</si>
  <si>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</si>
  <si>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</si>
  <si>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</si>
  <si>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</si>
  <si>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</si>
  <si>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</si>
  <si>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</si>
  <si>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</si>
  <si>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</si>
  <si>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</si>
  <si>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</si>
  <si>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</si>
  <si>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</si>
  <si>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</si>
  <si>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</si>
  <si>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</si>
  <si>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</si>
  <si>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</si>
  <si>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</si>
  <si>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</si>
  <si>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</si>
  <si>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</si>
  <si>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</si>
  <si>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</si>
  <si>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</si>
  <si>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</si>
  <si>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</si>
  <si>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</si>
  <si>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</si>
  <si>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</si>
  <si>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</si>
  <si>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</si>
  <si>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</si>
  <si>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</si>
  <si>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</si>
  <si>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</si>
  <si>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</si>
  <si>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</si>
  <si>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</si>
  <si>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</si>
  <si>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</si>
  <si>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</si>
  <si>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</si>
  <si>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</si>
  <si>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</si>
  <si>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</si>
  <si>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</si>
  <si>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</si>
  <si>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</si>
  <si>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</si>
  <si>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</si>
  <si>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</si>
  <si>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</si>
  <si>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</si>
  <si>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</si>
  <si>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</si>
  <si>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</si>
  <si>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</si>
  <si>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</si>
  <si>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</si>
  <si>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</si>
  <si>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</si>
  <si>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</si>
  <si>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</si>
  <si>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</si>
  <si>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</si>
  <si>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</si>
  <si>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</si>
  <si>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</si>
  <si>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</si>
  <si>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</si>
  <si>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</si>
  <si>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</si>
  <si>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</si>
  <si>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</si>
  <si>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</si>
  <si>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</si>
  <si>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</si>
  <si>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</si>
  <si>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</si>
  <si>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</si>
  <si>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</si>
  <si>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</si>
  <si>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</si>
  <si>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</si>
  <si>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</si>
  <si>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</si>
  <si>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</si>
  <si>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</si>
  <si>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</si>
  <si>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</si>
  <si>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</si>
  <si>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</si>
  <si>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</si>
  <si>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</si>
  <si>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</si>
  <si>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</si>
  <si>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</si>
  <si>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</si>
  <si>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</si>
  <si>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</si>
  <si>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</si>
  <si>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</si>
  <si>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</si>
  <si>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</si>
  <si>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</si>
  <si>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</si>
  <si>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</si>
  <si>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</si>
  <si>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</si>
  <si>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</si>
  <si>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</si>
  <si>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</si>
  <si>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</si>
  <si>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</si>
  <si>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</si>
  <si>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</si>
  <si>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</si>
  <si>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</si>
  <si>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</si>
  <si>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</si>
  <si>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</si>
  <si>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</si>
  <si>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</si>
  <si>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</si>
  <si>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</si>
  <si>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</si>
  <si>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</si>
  <si>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</si>
  <si>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</si>
  <si>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</si>
  <si>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</si>
  <si>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</si>
  <si>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</si>
  <si>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</si>
  <si>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</si>
  <si>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</si>
  <si>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</si>
  <si>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</si>
  <si>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</si>
  <si>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</si>
  <si>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</si>
  <si>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</si>
  <si>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</si>
  <si>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</si>
  <si>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</si>
  <si>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</si>
  <si>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</si>
  <si>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</si>
  <si>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</si>
  <si>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</si>
  <si>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</si>
  <si>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</si>
  <si>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</si>
  <si>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</si>
  <si>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</si>
  <si>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</si>
  <si>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</si>
  <si>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</si>
  <si>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</si>
  <si>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</si>
  <si>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</si>
  <si>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</si>
  <si>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</si>
  <si>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</si>
  <si>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</si>
  <si>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</si>
  <si>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</si>
  <si>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</si>
  <si>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</si>
  <si>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</si>
  <si>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</si>
  <si>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</si>
  <si>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</si>
  <si>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</si>
  <si>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</si>
  <si>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</si>
  <si>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</si>
  <si>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</si>
  <si>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</si>
  <si>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</si>
  <si>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</si>
  <si>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</si>
  <si>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</si>
  <si>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</si>
  <si>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</si>
  <si>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</si>
  <si>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</si>
  <si>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</si>
  <si>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</si>
  <si>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</si>
  <si>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</si>
  <si>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</si>
  <si>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</si>
  <si>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</si>
  <si>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</si>
  <si>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</si>
  <si>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</si>
  <si>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</si>
  <si>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</si>
  <si>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</si>
  <si>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</si>
  <si>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</si>
  <si>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</si>
  <si>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</si>
  <si>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</si>
  <si>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</si>
  <si>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</si>
  <si>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</si>
  <si>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</si>
  <si>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</si>
  <si>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</si>
  <si>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</si>
  <si>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</si>
  <si>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</si>
  <si>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</si>
  <si>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</si>
  <si>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</si>
  <si>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</si>
  <si>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</si>
  <si>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</si>
  <si>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</si>
  <si>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</si>
  <si>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</si>
  <si>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</si>
  <si>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</si>
  <si>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</si>
  <si>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</si>
  <si>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</si>
  <si>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</si>
  <si>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</si>
  <si>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</si>
  <si>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</si>
  <si>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</si>
  <si>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</si>
  <si>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</si>
  <si>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</si>
  <si>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</si>
  <si>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</si>
  <si>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</si>
  <si>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</si>
  <si>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</si>
  <si>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</si>
  <si>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</si>
  <si>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</si>
  <si>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</si>
  <si>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</si>
  <si>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</si>
  <si>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</si>
  <si>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</si>
  <si>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</si>
  <si>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</si>
  <si>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</si>
  <si>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</si>
  <si>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</si>
  <si>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</si>
  <si>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</si>
  <si>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</si>
  <si>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</si>
  <si>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</si>
  <si>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</si>
  <si>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</si>
  <si>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</si>
  <si>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</si>
  <si>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</si>
  <si>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</si>
  <si>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</si>
  <si>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</si>
  <si>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</si>
  <si>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</si>
  <si>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</si>
  <si>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</si>
  <si>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</si>
  <si>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</si>
  <si>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</si>
  <si>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</si>
  <si>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</si>
  <si>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</si>
  <si>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</si>
  <si>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</si>
  <si>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</si>
  <si>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</si>
  <si>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</si>
  <si>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</si>
  <si>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</si>
  <si>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</si>
  <si>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</si>
  <si>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</si>
  <si>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</si>
  <si>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</si>
  <si>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</si>
  <si>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</si>
  <si>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</si>
  <si>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</si>
  <si>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</si>
  <si>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</si>
  <si>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</si>
  <si>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</si>
  <si>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</si>
  <si>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</si>
  <si>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</si>
  <si>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</si>
  <si>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</si>
  <si>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</si>
  <si>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</si>
  <si>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</si>
  <si>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</si>
  <si>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</si>
  <si>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</si>
  <si>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</si>
  <si>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</si>
  <si>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</si>
  <si>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</si>
  <si>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</si>
  <si>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</si>
  <si>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</si>
  <si>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</si>
  <si>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</si>
  <si>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</si>
  <si>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</si>
  <si>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</si>
  <si>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</si>
  <si>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</si>
  <si>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</si>
  <si>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</si>
  <si>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</si>
  <si>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</si>
  <si>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</si>
  <si>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</si>
  <si>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</si>
  <si>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</si>
  <si>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</si>
  <si>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</si>
  <si>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</si>
  <si>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</si>
  <si>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</si>
  <si>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</si>
  <si>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</si>
  <si>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</si>
  <si>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</si>
  <si>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</si>
  <si>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</si>
  <si>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</si>
  <si>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</si>
  <si>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</si>
  <si>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</si>
  <si>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</si>
  <si>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</si>
  <si>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</si>
  <si>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</si>
  <si>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</si>
  <si>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</si>
  <si>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</si>
  <si>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</si>
  <si>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</si>
  <si>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</si>
  <si>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</si>
  <si>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</si>
  <si>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</si>
  <si>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</si>
  <si>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</si>
  <si>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</si>
  <si>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</si>
  <si>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</si>
  <si>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</si>
  <si>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</si>
  <si>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</si>
  <si>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</si>
  <si>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</si>
  <si>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</si>
  <si>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</si>
  <si>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</si>
  <si>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</si>
  <si>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</si>
  <si>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</si>
  <si>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</si>
  <si>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</si>
  <si>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</si>
  <si>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</si>
  <si>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</si>
  <si>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</si>
  <si>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</si>
  <si>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</si>
  <si>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</si>
  <si>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</si>
  <si>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</si>
  <si>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</si>
  <si>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</si>
  <si>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</si>
  <si>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</si>
  <si>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</si>
  <si>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</si>
  <si>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</si>
  <si>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</si>
  <si>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</si>
  <si>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</si>
  <si>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</si>
  <si>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</si>
  <si>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</si>
  <si>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</si>
  <si>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</si>
  <si>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</si>
  <si>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</si>
  <si>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</si>
  <si>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</si>
  <si>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</si>
  <si>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</si>
  <si>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</si>
  <si>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</si>
  <si>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</si>
  <si>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</si>
  <si>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</si>
  <si>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</si>
  <si>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</si>
  <si>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</si>
  <si>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</si>
  <si>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</si>
  <si>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</si>
  <si>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</si>
  <si>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</si>
  <si>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</si>
  <si>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</si>
  <si>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</si>
  <si>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</si>
  <si>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</si>
  <si>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</si>
  <si>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</si>
  <si>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</si>
  <si>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</si>
  <si>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</si>
  <si>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</si>
  <si>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</si>
  <si>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</si>
  <si>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</si>
  <si>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</si>
  <si>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</si>
  <si>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</si>
  <si>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</si>
  <si>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</si>
  <si>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</si>
  <si>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</si>
  <si>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</si>
  <si>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</si>
  <si>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</si>
  <si>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</si>
  <si>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</si>
  <si>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</si>
  <si>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</si>
  <si>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</si>
  <si>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</si>
  <si>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</si>
  <si>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</si>
  <si>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</si>
  <si>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</si>
  <si>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</si>
  <si>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</si>
  <si>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</si>
  <si>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</si>
  <si>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</si>
  <si>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</si>
  <si>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</si>
  <si>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</si>
  <si>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</si>
  <si>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</si>
  <si>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</si>
  <si>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</si>
  <si>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</si>
  <si>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</si>
  <si>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</si>
  <si>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</si>
  <si>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</si>
  <si>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</si>
  <si>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</si>
  <si>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</si>
  <si>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</si>
  <si>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</si>
  <si>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</si>
  <si>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</si>
  <si>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</si>
  <si>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</si>
  <si>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</si>
  <si>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</si>
  <si>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</si>
  <si>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</si>
  <si>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</si>
  <si>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</si>
  <si>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</si>
  <si>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</si>
  <si>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</si>
  <si>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</si>
  <si>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</si>
  <si>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</si>
  <si>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</si>
  <si>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</si>
  <si>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</si>
  <si>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</si>
  <si>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</si>
  <si>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</si>
  <si>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</si>
  <si>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</si>
  <si>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</si>
  <si>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</si>
  <si>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</si>
  <si>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</si>
  <si>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</si>
  <si>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</si>
  <si>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</si>
  <si>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</si>
  <si>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</si>
  <si>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</si>
  <si>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</si>
  <si>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</si>
  <si>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</si>
  <si>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</si>
  <si>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</si>
  <si>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</si>
  <si>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</si>
  <si>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</si>
  <si>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</si>
  <si>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</si>
  <si>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</si>
  <si>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</si>
  <si>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</si>
  <si>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</si>
  <si>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</si>
  <si>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</si>
  <si>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</si>
  <si>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</si>
  <si>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</si>
  <si>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</si>
  <si>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</si>
  <si>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</si>
  <si>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</si>
  <si>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</si>
  <si>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</si>
  <si>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</si>
  <si>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</si>
  <si>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</si>
  <si>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</si>
  <si>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</si>
  <si>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</si>
  <si>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</si>
  <si>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</si>
  <si>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</si>
  <si>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</si>
  <si>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</si>
  <si>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</si>
  <si>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</si>
  <si>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</si>
  <si>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</si>
  <si>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</si>
  <si>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</si>
  <si>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</si>
  <si>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</si>
  <si>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</si>
  <si>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</si>
  <si>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</si>
  <si>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</si>
  <si>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</si>
  <si>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</si>
  <si>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</si>
  <si>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</si>
  <si>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</si>
  <si>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</si>
  <si>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</si>
  <si>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</si>
  <si>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</si>
  <si>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</si>
  <si>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</si>
  <si>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</si>
  <si>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</si>
  <si>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</si>
  <si>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</si>
  <si>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</si>
  <si>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</si>
  <si>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</si>
  <si>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</si>
  <si>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</si>
  <si>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</si>
  <si>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</si>
  <si>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</si>
  <si>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</si>
  <si>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</si>
  <si>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</si>
  <si>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</si>
  <si>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</si>
  <si>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</si>
  <si>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</si>
  <si>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</si>
  <si>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</si>
  <si>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</si>
  <si>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</si>
  <si>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</si>
  <si>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</si>
  <si>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</si>
  <si>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</si>
  <si>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</si>
  <si>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</si>
  <si>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</si>
  <si>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</si>
  <si>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</si>
  <si>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</si>
  <si>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</si>
  <si>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</si>
  <si>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</si>
  <si>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</si>
  <si>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</si>
  <si>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</si>
  <si>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</si>
  <si>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</si>
  <si>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</si>
  <si>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</si>
  <si>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</si>
  <si>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</si>
  <si>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</si>
  <si>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</si>
  <si>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</si>
  <si>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</si>
  <si>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</si>
  <si>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</si>
  <si>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</si>
  <si>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</si>
  <si>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</si>
  <si>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</si>
  <si>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</si>
  <si>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</si>
  <si>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</si>
  <si>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</si>
  <si>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</si>
  <si>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</si>
  <si>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</si>
  <si>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</si>
  <si>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</si>
  <si>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</si>
  <si>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</si>
  <si>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</si>
  <si>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</si>
  <si>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</si>
  <si>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</si>
  <si>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</si>
  <si>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</si>
  <si>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</si>
  <si>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</si>
  <si>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</si>
  <si>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</si>
  <si>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</si>
  <si>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</si>
  <si>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</si>
  <si>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</si>
  <si>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</si>
  <si>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</si>
  <si>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</si>
  <si>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</si>
  <si>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</si>
  <si>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</si>
  <si>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</si>
  <si>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</si>
  <si>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</si>
  <si>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</si>
  <si>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</si>
  <si>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</si>
  <si>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</si>
  <si>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</si>
  <si>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</si>
  <si>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</si>
  <si>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</si>
  <si>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</si>
  <si>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</si>
  <si>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</si>
  <si>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</si>
  <si>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</si>
  <si>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</si>
  <si>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</si>
  <si>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</si>
  <si>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</si>
  <si>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</si>
  <si>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</si>
  <si>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</si>
  <si>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</si>
  <si>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</si>
  <si>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</si>
  <si>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</si>
  <si>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</si>
  <si>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</si>
  <si>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</si>
  <si>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</si>
  <si>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</si>
  <si>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</si>
  <si>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</si>
  <si>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</si>
  <si>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</si>
  <si>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</si>
  <si>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</si>
  <si>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</si>
  <si>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</si>
  <si>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</si>
  <si>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</si>
  <si>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</si>
  <si>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</si>
  <si>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</si>
  <si>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</si>
  <si>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</si>
  <si>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</si>
  <si>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</si>
  <si>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</si>
  <si>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</si>
  <si>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</si>
  <si>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</si>
  <si>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</si>
  <si>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</si>
  <si>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</si>
  <si>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</si>
  <si>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</si>
  <si>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</si>
  <si>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</si>
  <si>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</si>
  <si>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</si>
  <si>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</si>
  <si>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</si>
  <si>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</si>
  <si>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</si>
  <si>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</si>
  <si>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</si>
  <si>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</si>
  <si>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</si>
  <si>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</si>
  <si>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</si>
  <si>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</si>
  <si>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</si>
  <si>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</si>
  <si>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</si>
  <si>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</si>
  <si>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</si>
  <si>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</si>
  <si>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</si>
  <si>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</si>
  <si>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</si>
  <si>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</si>
  <si>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</si>
  <si>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</si>
  <si>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</si>
  <si>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</si>
  <si>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</si>
  <si>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</si>
  <si>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</si>
  <si>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</si>
  <si>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</si>
  <si>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</si>
  <si>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</si>
  <si>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</si>
  <si>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</si>
  <si>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</si>
  <si>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</si>
  <si>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</si>
  <si>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</si>
  <si>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</si>
  <si>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</si>
  <si>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</si>
  <si>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</si>
  <si>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</si>
  <si>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</si>
  <si>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</si>
  <si>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</si>
  <si>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</si>
  <si>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</si>
  <si>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</si>
  <si>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</si>
  <si>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</si>
  <si>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</si>
  <si>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</si>
  <si>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</si>
  <si>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</si>
  <si>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</si>
  <si>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</si>
  <si>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</si>
  <si>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</si>
  <si>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</si>
  <si>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</si>
  <si>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</si>
  <si>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</si>
  <si>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</si>
  <si>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</si>
  <si>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</si>
  <si>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</si>
  <si>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</si>
  <si>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</si>
  <si>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</si>
  <si>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</si>
  <si>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</si>
  <si>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</si>
  <si>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</si>
  <si>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</si>
  <si>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</si>
  <si>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</si>
  <si>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</si>
  <si>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</si>
  <si>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</si>
  <si>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</si>
  <si>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</si>
  <si>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</si>
  <si>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</si>
  <si>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</si>
  <si>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</si>
  <si>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</si>
  <si>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</si>
  <si>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</si>
  <si>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</si>
  <si>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</si>
  <si>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</si>
  <si>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</si>
  <si>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</si>
  <si>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</si>
  <si>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</si>
  <si>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</si>
  <si>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</si>
  <si>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</si>
  <si>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</si>
  <si>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</si>
  <si>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</si>
  <si>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</si>
  <si>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</si>
  <si>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</si>
  <si>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</si>
  <si>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</si>
  <si>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</si>
  <si>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</si>
  <si>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</si>
  <si>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</si>
  <si>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</si>
  <si>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</si>
  <si>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</si>
  <si>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</si>
  <si>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</si>
  <si>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</si>
  <si>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</si>
  <si>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</si>
  <si>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</si>
  <si>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</si>
  <si>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</si>
  <si>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</si>
  <si>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</si>
  <si>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</si>
  <si>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</si>
  <si>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</si>
  <si>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</si>
  <si>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</si>
  <si>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</si>
  <si>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</si>
  <si>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</si>
  <si>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</si>
  <si>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</si>
  <si>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</si>
  <si>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</si>
  <si>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</si>
  <si>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</si>
  <si>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</si>
  <si>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</si>
  <si>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</si>
  <si>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</si>
  <si>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</si>
  <si>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</si>
  <si>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</si>
  <si>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</si>
  <si>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</si>
  <si>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</si>
  <si>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</si>
  <si>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</si>
  <si>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</si>
  <si>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</si>
  <si>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</si>
  <si>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</si>
  <si>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</si>
  <si>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</si>
  <si>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</si>
  <si>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</si>
  <si>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</si>
  <si>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</si>
  <si>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</si>
  <si>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</si>
  <si>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</si>
  <si>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</si>
  <si>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</si>
  <si>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</si>
  <si>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</si>
  <si>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</si>
  <si>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</si>
  <si>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</si>
  <si>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</si>
  <si>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</si>
  <si>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</si>
  <si>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</si>
  <si>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</si>
  <si>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</si>
  <si>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</si>
  <si>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</si>
  <si>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</si>
  <si>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</si>
  <si>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</si>
  <si>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</si>
  <si>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</si>
  <si>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</si>
  <si>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</si>
  <si>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</si>
  <si>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</si>
  <si>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</si>
  <si>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</si>
  <si>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</si>
  <si>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</si>
  <si>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</si>
  <si>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</si>
  <si>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</si>
  <si>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</si>
  <si>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</si>
  <si>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</si>
  <si>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</si>
  <si>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</si>
  <si>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</si>
  <si>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</si>
  <si>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</si>
  <si>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</si>
  <si>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</si>
  <si>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</si>
  <si>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</si>
  <si>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</si>
  <si>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</si>
  <si>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</si>
  <si>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</si>
  <si>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</si>
  <si>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</si>
  <si>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</si>
  <si>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</si>
  <si>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</si>
  <si>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</si>
  <si>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</si>
  <si>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</si>
  <si>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</si>
  <si>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</si>
  <si>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</si>
  <si>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</si>
  <si>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</si>
  <si>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</si>
  <si>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</si>
  <si>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</si>
  <si>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</si>
  <si>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</si>
  <si>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</si>
  <si>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</si>
  <si>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</si>
  <si>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</si>
  <si>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</si>
  <si>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</si>
  <si>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</si>
  <si>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</si>
  <si>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</si>
  <si>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</si>
  <si>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</si>
  <si>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</si>
  <si>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</si>
  <si>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</si>
  <si>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</si>
  <si>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</si>
  <si>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</si>
  <si>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</si>
  <si>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</si>
  <si>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</si>
  <si>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</si>
  <si>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</si>
  <si>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</si>
  <si>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</si>
  <si>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</si>
  <si>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</si>
  <si>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</si>
  <si>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</si>
  <si>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</si>
  <si>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</si>
  <si>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</si>
  <si>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</si>
  <si>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</si>
  <si>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</si>
  <si>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</si>
  <si>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</si>
  <si>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</si>
  <si>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</si>
  <si>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</si>
  <si>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</si>
  <si>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</si>
  <si>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</si>
  <si>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</si>
  <si>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</si>
  <si>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</si>
  <si>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</si>
  <si>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</si>
  <si>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</si>
  <si>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</si>
  <si>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</si>
  <si>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</si>
  <si>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</si>
  <si>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</si>
  <si>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</si>
  <si>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</si>
  <si>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</si>
  <si>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</si>
  <si>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</si>
  <si>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</si>
  <si>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</si>
  <si>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</si>
  <si>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</si>
  <si>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</si>
  <si>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</si>
  <si>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</si>
  <si>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</si>
  <si>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</si>
  <si>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</si>
  <si>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</si>
  <si>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</si>
  <si>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</si>
  <si>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</si>
  <si>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</si>
  <si>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</si>
  <si>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</si>
  <si>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</si>
  <si>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</si>
  <si>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</si>
  <si>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</si>
  <si>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</si>
  <si>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</si>
  <si>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</si>
  <si>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</si>
  <si>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</si>
  <si>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</si>
  <si>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</si>
  <si>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</si>
  <si>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</si>
  <si>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</si>
  <si>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</si>
  <si>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</si>
  <si>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</si>
  <si>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</si>
  <si>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</si>
  <si>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</si>
  <si>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</si>
  <si>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</si>
  <si>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</si>
  <si>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</si>
  <si>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</si>
  <si>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</si>
  <si>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</si>
  <si>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</si>
  <si>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</si>
  <si>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</si>
  <si>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</si>
  <si>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</si>
  <si>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</si>
  <si>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</si>
  <si>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</si>
  <si>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</si>
  <si>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</si>
  <si>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</si>
  <si>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</si>
  <si>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</si>
  <si>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</si>
  <si>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</si>
  <si>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</si>
  <si>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</si>
  <si>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</si>
  <si>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</si>
  <si>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</si>
  <si>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</si>
  <si>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</si>
  <si>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</si>
  <si>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</si>
  <si>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</si>
  <si>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</si>
  <si>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</si>
  <si>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</si>
  <si>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</si>
  <si>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</si>
  <si>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</si>
  <si>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</si>
  <si>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</si>
  <si>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</si>
  <si>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</si>
  <si>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</si>
  <si>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</si>
  <si>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</si>
  <si>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</si>
  <si>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</si>
  <si>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</si>
  <si>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</si>
  <si>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</si>
  <si>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</si>
  <si>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</si>
  <si>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</si>
  <si>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</si>
  <si>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</si>
  <si>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</si>
  <si>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</si>
  <si>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</si>
  <si>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</si>
  <si>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</si>
  <si>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</si>
  <si>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</si>
  <si>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</si>
  <si>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</si>
  <si>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</si>
  <si>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</si>
  <si>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</si>
  <si>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</si>
  <si>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</si>
  <si>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</si>
  <si>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</si>
  <si>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</si>
  <si>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</si>
  <si>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</si>
  <si>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</si>
  <si>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</si>
  <si>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</si>
  <si>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</si>
  <si>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</si>
  <si>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</si>
  <si>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</si>
  <si>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</si>
  <si>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</si>
  <si>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</si>
  <si>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</si>
  <si>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</si>
  <si>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</si>
  <si>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</si>
  <si>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</si>
  <si>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</si>
  <si>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</si>
  <si>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</si>
  <si>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</si>
  <si>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</si>
  <si>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</si>
  <si>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</si>
  <si>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</si>
  <si>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</si>
  <si>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</si>
  <si>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</si>
  <si>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</si>
  <si>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</si>
  <si>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</si>
  <si>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</si>
  <si>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</si>
  <si>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</si>
  <si>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</si>
  <si>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</si>
  <si>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</si>
  <si>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</si>
  <si>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</si>
  <si>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</si>
  <si>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</si>
  <si>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</si>
  <si>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</si>
  <si>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</si>
  <si>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</si>
  <si>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</si>
  <si>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</si>
  <si>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</si>
  <si>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</si>
  <si>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</si>
  <si>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</si>
  <si>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</si>
  <si>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</si>
  <si>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</si>
  <si>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</si>
  <si>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</si>
  <si>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</si>
  <si>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</si>
  <si>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</si>
  <si>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</si>
  <si>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</si>
  <si>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</si>
  <si>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</si>
  <si>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</si>
  <si>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</si>
  <si>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</si>
  <si>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</si>
  <si>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</si>
  <si>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</si>
  <si>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</si>
  <si>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</si>
  <si>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</si>
  <si>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</si>
  <si>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</si>
  <si>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</si>
  <si>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</si>
  <si>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</si>
  <si>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</si>
  <si>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</si>
  <si>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</si>
  <si>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</si>
  <si>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</si>
  <si>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</si>
  <si>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</si>
  <si>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</si>
  <si>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</si>
  <si>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</si>
  <si>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</si>
  <si>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</si>
  <si>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</si>
  <si>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</si>
  <si>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</si>
  <si>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</si>
  <si>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</si>
  <si>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</si>
  <si>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</si>
  <si>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</si>
  <si>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</si>
  <si>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</si>
  <si>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</si>
  <si>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</si>
  <si>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</si>
  <si>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</si>
  <si>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</si>
  <si>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</si>
  <si>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</si>
  <si>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</si>
  <si>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</si>
  <si>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</si>
  <si>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</si>
  <si>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</si>
  <si>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</si>
  <si>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</si>
  <si>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</si>
  <si>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</si>
  <si>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</si>
  <si>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</si>
  <si>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</si>
  <si>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</si>
  <si>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</si>
  <si>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</si>
  <si>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</si>
  <si>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</si>
  <si>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</si>
  <si>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</si>
  <si>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</si>
  <si>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</si>
  <si>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</si>
  <si>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</si>
  <si>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</si>
  <si>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</si>
  <si>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</si>
  <si>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</si>
  <si>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</si>
  <si>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</si>
  <si>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</si>
  <si>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</si>
  <si>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</si>
  <si>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</si>
  <si>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</si>
  <si>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</si>
  <si>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</si>
  <si>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</si>
  <si>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</si>
  <si>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</si>
  <si>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</si>
  <si>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</si>
  <si>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</si>
  <si>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</si>
  <si>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</si>
  <si>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</si>
  <si>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</si>
  <si>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</si>
  <si>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</si>
  <si>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</si>
  <si>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</si>
  <si>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</si>
  <si>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</si>
  <si>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</si>
  <si>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</si>
  <si>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</si>
  <si>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</si>
  <si>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</si>
  <si>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</si>
  <si>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</si>
  <si>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</si>
  <si>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</si>
  <si>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</si>
  <si>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</si>
  <si>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</si>
  <si>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</si>
  <si>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</si>
  <si>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</si>
  <si>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</si>
  <si>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</si>
  <si>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</si>
  <si>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</si>
  <si>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</si>
  <si>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</si>
  <si>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</si>
  <si>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</si>
  <si>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</si>
  <si>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</si>
  <si>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</si>
  <si>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</si>
  <si>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</si>
  <si>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</si>
  <si>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</si>
  <si>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</si>
  <si>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</si>
  <si>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</si>
  <si>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</si>
  <si>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</si>
  <si>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</si>
  <si>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</si>
  <si>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</si>
  <si>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</si>
  <si>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</si>
  <si>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</si>
  <si>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</si>
  <si>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</si>
  <si>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</si>
  <si>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</si>
  <si>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</si>
  <si>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</si>
  <si>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</si>
  <si>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</si>
  <si>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</si>
  <si>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</si>
  <si>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</si>
  <si>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</si>
  <si>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</si>
  <si>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</si>
  <si>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</si>
  <si>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</si>
  <si>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</si>
  <si>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</si>
  <si>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</si>
  <si>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</si>
  <si>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</si>
  <si>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</si>
  <si>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</si>
  <si>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</si>
  <si>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</si>
  <si>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</si>
  <si>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</si>
  <si>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</si>
  <si>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</si>
  <si>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</si>
  <si>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</si>
  <si>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</si>
  <si>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</si>
  <si>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</si>
  <si>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</si>
  <si>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</si>
  <si>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</si>
  <si>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</si>
  <si>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</si>
  <si>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</si>
  <si>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</si>
  <si>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</si>
  <si>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</si>
  <si>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</si>
  <si>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</si>
  <si>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</si>
  <si>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</si>
  <si>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</si>
  <si>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</si>
  <si>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</si>
  <si>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</si>
  <si>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</si>
  <si>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</si>
  <si>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</si>
  <si>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</si>
  <si>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</si>
  <si>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</si>
  <si>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</si>
  <si>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</si>
  <si>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</si>
  <si>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</si>
  <si>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</si>
  <si>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</si>
  <si>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</si>
  <si>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</si>
  <si>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</si>
  <si>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</si>
  <si>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</si>
  <si>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</si>
  <si>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</si>
  <si>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</si>
  <si>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</si>
  <si>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</si>
  <si>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</si>
  <si>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</si>
  <si>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</si>
  <si>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</si>
  <si>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</si>
  <si>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</si>
  <si>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</si>
  <si>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</si>
  <si>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</si>
  <si>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</si>
  <si>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</si>
  <si>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</si>
  <si>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</si>
  <si>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</si>
  <si>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</si>
  <si>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</si>
  <si>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</si>
  <si>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</si>
  <si>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</si>
  <si>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</si>
  <si>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</si>
  <si>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</si>
  <si>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</si>
  <si>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</si>
  <si>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</si>
  <si>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</si>
  <si>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</si>
  <si>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</si>
  <si>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</si>
  <si>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</si>
  <si>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</si>
  <si>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</si>
  <si>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</si>
  <si>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</si>
  <si>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</si>
  <si>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</si>
  <si>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</si>
  <si>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</si>
  <si>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</si>
  <si>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</si>
  <si>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</si>
  <si>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</si>
  <si>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</si>
  <si>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</si>
  <si>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</si>
  <si>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</si>
  <si>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</si>
  <si>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</si>
  <si>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</si>
  <si>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</si>
  <si>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</si>
  <si>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</si>
  <si>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</si>
  <si>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</si>
  <si>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</si>
  <si>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</si>
  <si>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</si>
  <si>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</si>
  <si>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</si>
  <si>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</si>
  <si>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</si>
  <si>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</si>
  <si>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</si>
  <si>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</si>
  <si>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</si>
  <si>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</si>
  <si>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</si>
  <si>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</si>
  <si>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</si>
  <si>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</si>
  <si>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</si>
  <si>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</si>
  <si>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</si>
  <si>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</si>
  <si>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</si>
  <si>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</si>
  <si>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</si>
  <si>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</si>
  <si>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</si>
  <si>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</si>
  <si>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</si>
  <si>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</si>
  <si>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</si>
  <si>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</si>
  <si>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</si>
  <si>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</si>
  <si>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</si>
  <si>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</si>
  <si>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</si>
  <si>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</si>
  <si>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</si>
  <si>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</si>
  <si>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</si>
  <si>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</si>
  <si>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</si>
  <si>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</si>
  <si>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</si>
  <si>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</si>
  <si>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</si>
  <si>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</si>
  <si>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</si>
  <si>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</si>
  <si>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</si>
  <si>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</si>
  <si>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</si>
  <si>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</si>
  <si>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</si>
  <si>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</si>
  <si>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</si>
  <si>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</si>
  <si>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</si>
  <si>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</si>
  <si>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</si>
  <si>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</si>
  <si>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</si>
  <si>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</si>
  <si>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</si>
  <si>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</si>
  <si>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</si>
  <si>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</si>
  <si>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</si>
  <si>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</si>
  <si>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</si>
  <si>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</si>
  <si>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</si>
  <si>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</si>
  <si>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</si>
  <si>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</si>
  <si>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</si>
  <si>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</si>
  <si>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</si>
  <si>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</si>
  <si>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</si>
  <si>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</si>
  <si>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</si>
  <si>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</si>
  <si>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</si>
  <si>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</si>
  <si>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</si>
  <si>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</si>
  <si>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</si>
  <si>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</si>
  <si>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</si>
  <si>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</si>
  <si>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</si>
  <si>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</si>
  <si>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</si>
  <si>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</si>
  <si>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</si>
  <si>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</si>
  <si>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</si>
  <si>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</si>
  <si>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</si>
  <si>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</si>
  <si>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</si>
  <si>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</si>
  <si>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</si>
  <si>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</si>
  <si>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</si>
  <si>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</si>
  <si>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</si>
  <si>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</si>
  <si>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</si>
  <si>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</si>
  <si>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</si>
  <si>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</si>
  <si>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</si>
  <si>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</si>
  <si>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</si>
  <si>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</si>
  <si>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</si>
  <si>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</si>
  <si>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</si>
  <si>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</si>
  <si>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</si>
  <si>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</si>
  <si>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</si>
  <si>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</si>
  <si>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</si>
  <si>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</si>
  <si>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</si>
  <si>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</si>
  <si>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</si>
  <si>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</si>
  <si>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</si>
  <si>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</si>
  <si>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</si>
  <si>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</si>
  <si>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</si>
  <si>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</si>
  <si>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</si>
  <si>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</si>
  <si>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</si>
  <si>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</si>
  <si>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</si>
  <si>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</si>
  <si>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</si>
  <si>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</si>
  <si>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</si>
  <si>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</si>
  <si>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</si>
  <si>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</si>
  <si>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</si>
  <si>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</si>
  <si>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</si>
  <si>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</si>
  <si>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</si>
  <si>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</si>
  <si>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</si>
  <si>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</si>
  <si>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</si>
  <si>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</si>
  <si>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</si>
  <si>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</si>
  <si>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</si>
  <si>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</si>
  <si>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</si>
  <si>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</si>
  <si>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</si>
  <si>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</si>
  <si>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</si>
  <si>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</si>
  <si>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</si>
  <si>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</si>
  <si>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</si>
  <si>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</si>
  <si>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</si>
  <si>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</si>
  <si>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</si>
  <si>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</si>
  <si>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</si>
  <si>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</si>
  <si>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</si>
  <si>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</si>
  <si>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</si>
  <si>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</si>
  <si>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</si>
  <si>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</si>
  <si>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</si>
  <si>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</si>
  <si>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</si>
  <si>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</si>
  <si>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</si>
  <si>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</si>
  <si>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</si>
  <si>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</si>
  <si>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</si>
  <si>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</si>
  <si>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</si>
  <si>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</si>
  <si>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</si>
  <si>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</si>
  <si>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</si>
  <si>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</si>
  <si>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</si>
  <si>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</si>
  <si>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</si>
  <si>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</si>
  <si>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</si>
  <si>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</si>
  <si>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</si>
  <si>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</si>
  <si>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</si>
  <si>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</si>
  <si>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</si>
  <si>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</si>
  <si>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</si>
  <si>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</si>
  <si>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</si>
  <si>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</si>
  <si>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</si>
  <si>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</si>
  <si>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</si>
  <si>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</si>
  <si>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</si>
  <si>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</si>
  <si>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</si>
  <si>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</si>
  <si>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</si>
  <si>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</si>
  <si>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</si>
  <si>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</si>
  <si>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</si>
  <si>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</si>
  <si>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</si>
  <si>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</si>
  <si>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</si>
  <si>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</si>
  <si>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</si>
  <si>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</si>
  <si>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</si>
  <si>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</si>
  <si>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</si>
  <si>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</si>
  <si>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</si>
  <si>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</si>
  <si>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</si>
  <si>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</si>
  <si>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</si>
  <si>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</si>
  <si>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</si>
  <si>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</si>
  <si>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</si>
  <si>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</si>
  <si>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</si>
  <si>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</si>
  <si>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</si>
  <si>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</si>
  <si>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</si>
  <si>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</si>
  <si>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</si>
  <si>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</si>
  <si>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</si>
  <si>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</si>
  <si>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</si>
  <si>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</si>
  <si>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</si>
  <si>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</si>
  <si>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</si>
  <si>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</si>
  <si>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</si>
  <si>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</si>
  <si>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</si>
  <si>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</si>
  <si>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</si>
  <si>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</si>
  <si>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</si>
  <si>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</si>
  <si>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</si>
  <si>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</si>
  <si>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</si>
  <si>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</si>
  <si>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</si>
  <si>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</si>
  <si>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</si>
  <si>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</si>
  <si>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</si>
  <si>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</si>
  <si>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</si>
  <si>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</si>
  <si>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</si>
  <si>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</si>
  <si>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</si>
  <si>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</si>
  <si>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</si>
  <si>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</si>
  <si>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</si>
  <si>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</si>
  <si>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</si>
  <si>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</si>
  <si>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</si>
  <si>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</si>
  <si>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</si>
  <si>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</si>
  <si>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</si>
  <si>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</si>
  <si>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</si>
  <si>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</si>
  <si>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</si>
  <si>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</si>
  <si>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</si>
  <si>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</si>
  <si>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</si>
  <si>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</si>
  <si>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</si>
  <si>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</si>
  <si>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</si>
  <si>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</si>
  <si>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</si>
  <si>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</si>
  <si>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</si>
  <si>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</si>
  <si>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</si>
  <si>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</si>
  <si>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</si>
  <si>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</si>
  <si>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</si>
  <si>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</si>
  <si>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</si>
  <si>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</si>
  <si>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</si>
  <si>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</si>
  <si>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</si>
  <si>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</si>
  <si>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</si>
  <si>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</si>
  <si>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</si>
  <si>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</si>
  <si>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</si>
  <si>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</si>
  <si>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</si>
  <si>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</si>
  <si>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</si>
  <si>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</si>
  <si>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</si>
  <si>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</si>
  <si>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</si>
  <si>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</si>
  <si>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</si>
  <si>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</si>
  <si>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</si>
  <si>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</si>
  <si>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</si>
  <si>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</si>
  <si>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</si>
  <si>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</si>
  <si>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</si>
  <si>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</si>
  <si>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</si>
  <si>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</si>
  <si>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</si>
  <si>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</si>
  <si>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</si>
  <si>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</si>
  <si>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</si>
  <si>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</si>
  <si>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</si>
  <si>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</si>
  <si>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</si>
  <si>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</si>
  <si>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</si>
  <si>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</si>
  <si>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</si>
  <si>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</si>
  <si>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</si>
  <si>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</si>
  <si>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</si>
  <si>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</si>
  <si>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</si>
  <si>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</si>
  <si>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</si>
  <si>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</si>
  <si>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</si>
  <si>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</si>
  <si>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</si>
  <si>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</si>
  <si>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</si>
  <si>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</si>
  <si>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</si>
  <si>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</si>
  <si>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</si>
  <si>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</si>
  <si>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</si>
  <si>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</si>
  <si>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</si>
  <si>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</si>
  <si>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</si>
  <si>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</si>
  <si>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</si>
  <si>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</si>
  <si>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</si>
  <si>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</si>
  <si>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</si>
  <si>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</si>
  <si>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</si>
  <si>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</si>
  <si>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</si>
  <si>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</si>
  <si>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</si>
  <si>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</si>
  <si>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</si>
  <si>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</si>
  <si>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</si>
  <si>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</si>
  <si>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</si>
  <si>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</si>
  <si>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</si>
  <si>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</si>
  <si>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</si>
  <si>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</si>
  <si>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</si>
  <si>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</si>
  <si>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</si>
  <si>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</si>
  <si>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</si>
  <si>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</si>
  <si>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</si>
  <si>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</si>
  <si>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</si>
  <si>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</si>
  <si>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</si>
  <si>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</si>
  <si>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</si>
  <si>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</si>
  <si>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</si>
  <si>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</si>
  <si>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</si>
  <si>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</si>
  <si>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</si>
  <si>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</si>
  <si>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</si>
  <si>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</si>
  <si>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</si>
  <si>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</si>
  <si>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</si>
  <si>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</si>
  <si>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</si>
  <si>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</si>
  <si>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</si>
  <si>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</si>
  <si>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</si>
  <si>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</si>
  <si>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</si>
  <si>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</si>
  <si>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</si>
  <si>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</si>
  <si>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</si>
  <si>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</si>
  <si>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</si>
  <si>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</si>
  <si>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</si>
  <si>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</si>
  <si>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</si>
  <si>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</si>
  <si>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</si>
  <si>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</si>
  <si>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</si>
  <si>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</si>
  <si>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</si>
  <si>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</si>
  <si>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</si>
  <si>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</si>
  <si>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</si>
  <si>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</si>
  <si>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</si>
  <si>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</si>
  <si>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</si>
  <si>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</si>
  <si>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</si>
  <si>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</si>
  <si>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</si>
  <si>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</si>
  <si>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</si>
  <si>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</si>
  <si>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</si>
  <si>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</si>
  <si>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</si>
  <si>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</si>
  <si>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</si>
  <si>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</si>
  <si>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</si>
  <si>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</si>
  <si>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</si>
  <si>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</si>
  <si>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</si>
  <si>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</si>
  <si>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</si>
  <si>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</si>
  <si>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</si>
  <si>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</si>
  <si>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</si>
  <si>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</si>
  <si>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</si>
  <si>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</si>
  <si>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</si>
  <si>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</si>
  <si>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</si>
  <si>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</si>
  <si>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</si>
  <si>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</si>
  <si>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</si>
  <si>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</si>
  <si>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</si>
  <si>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</si>
  <si>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</si>
  <si>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</si>
  <si>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</si>
  <si>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</si>
  <si>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</si>
  <si>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</si>
  <si>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</si>
  <si>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</si>
  <si>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</si>
  <si>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</si>
  <si>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</si>
  <si>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</si>
  <si>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</si>
  <si>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</si>
  <si>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</si>
  <si>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</si>
  <si>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</si>
  <si>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</si>
  <si>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80 min</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</si>
  <si>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</si>
  <si>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</si>
  <si>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</si>
  <si>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</si>
  <si>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</si>
  <si>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</si>
  <si>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</si>
  <si>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</si>
  <si>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</si>
  <si>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</si>
  <si>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</si>
  <si>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</si>
  <si>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</si>
  <si>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</si>
  <si>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</si>
  <si>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</si>
  <si>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</si>
  <si>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2025-11-23 11:44:33 / EM team at site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</si>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</sst>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321.57879328703712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45984.527219212963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45984.527219212963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45984.527219212963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45984.527219212963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45984.527219212963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45984.527219212963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45984.527219212963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45984.527219212963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45984.527219212963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45984.527219212963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45984.527219212963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45984.527219212963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45984.527219212963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45984.527219212963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45984.527219212963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45984.527219212963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45984.527219212963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45984.527219212963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45984.527219212963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45984.527219212963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45984.527219212963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45984.527219212963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45984.527219212963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45984.527219212963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45984.527219212963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45984.527219212963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45984.527219212963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45984.527219212963</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45984.527219212963</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45984.527219212963</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159.52738125000178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0.13980023148178589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45984.527219212963</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45984.527219212963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45984.527219212963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45984.527219212963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45984.527219212963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45984.527219212963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45984.527219212963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45984.527219212963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45984.527219212963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45984.527219212963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45984.527219212963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45984.527219212963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45984.527219212963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45984.527219212963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45984.527219212963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45984.527219212963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45984.527219212963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45984.527219212963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45984.527219212963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45984.527219212963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45984.527219212963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45984.527219212963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45984.527219212963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45984.527219212963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45984.527219212963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45984.527219212963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45984.527219212963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45984.527219212963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45984.527219212963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45984.527219212963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45984.527219212963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45984.527219212963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45984.527219212963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45984.527219212963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45984.527219212963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45984.527219212963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45984.527219212963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45984.527219212963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45984.527219212963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45984.527219212963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45984.527219212963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45984.527219212963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45984.527219212963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45984.527219212963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45984.527219212963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45984.527219212963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45984.527219212963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45984.527219212963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45984.527219212963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45984.527219212963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45984.527219212963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45984.527219212963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45984.527219212963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45984.527219212963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45984.527219212963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45984.527219212963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45984.527219212963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45984.527219212963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45984.527219212963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45984.527219212963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45984.527219212963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45984.527219212963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45984.527219212963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45984.527219212963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45984.527219212963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45984.527219212963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45984.527219212963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45984.527219212963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45984.527219212963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45984.527219212963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45984.527219212963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45984.527219212963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45984.527219212963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45984.527219212963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45984.527219212963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45984.527219212963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45984.527219212963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45984.527219212963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45984.527219212963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45984.527219212963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45984.527219212963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45984.527219212963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45984.527219212963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45984.527219212963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45984.527219212963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45984.527219212963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45984.527219212963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45984.527219212963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45984.527219212963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45984.527219212963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45984.527219212963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45984.527219212963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45984.527219212963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45984.527219212963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45984.527219212963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45984.527219212963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45984.527219212963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45984.527219212963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45984.527219212963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45984.527219212963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45984.527219212963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45984.527219212963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45984.527219212963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45984.527219212963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45984.527219212963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45984.527219212963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45984.527219212963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45984.527219212963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45984.527219212963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45984.527219212963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45984.527219212963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45984.527219212963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45984.527219212963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45984.527219212963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45984.527219212963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45984.527219212963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45984.527219212963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45984.527219212963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45984.527219212963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45984.527219212963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45984.527219212963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45984.527219212963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45984.527219212963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45984.527219212963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45984.527219212963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45984.527219212963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45984.527219212963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45984.527219212963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45984.527219212963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45984.527219212963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45984.527219212963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45984.527219212963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45984.527219212963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45984.527219212963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45984.527219212963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45984.527219212963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45984.527219212963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45984.527219212963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45984.527219212963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45984.527219212963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45984.527219212963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45984.527219212963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45984.527219212963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45984.527219212963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45984.527219212963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45984.527219212963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45984.527219212963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45984.527219212963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45984.527219212963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14586</v>
      </c>
      <c r="E2" s="18" t="s">
        <v>39021</v>
      </c>
      <c r="F2" s="22">
        <v>45984.50577546296</v>
      </c>
      <c r="G2" s="21">
        <f t="shared" ref="G2:G53" ca="1" si="0">IFERROR(NOW()-F2,"-")</f>
        <v>2.1443750003527384E-2</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45984.527219212963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45984.527219212963</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45984.527219212963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45984.527219212963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45984.527219212963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45984.527219212963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45984.527219212963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45984.527219212963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45984.527219212963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45984.527219212963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45984.527219212963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45984.527219212963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45984.527219212963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45984.527219212963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45984.527219212963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45984.527219212963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45984.527219212963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45984.527219212963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45984.527219212963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45984.527219212963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45984.527219212963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45984.527219212963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45984.527219212963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45984.527219212963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45984.527219212963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45984.527219212963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45984.527219212963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45984.527219212963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45984.527219212963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45984.527219212963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45984.527219212963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45984.527219212963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45984.527219212963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45984.527219212963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45984.527219212963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45984.527219212963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45984.527219212963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45984.527219212963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45984.527219212963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45984.527219212963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45984.527219212963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45984.527219212963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45984.527219212963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45984.527219212963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45984.527219212963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45984.527219212963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45984.527219212963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45984.527219212963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45984.527219212963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45984.527219212963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45984.527219212963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45984.527219212963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45984.527219212963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45984.527219212963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45984.527219212963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45984.527219212963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45984.527219212963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45984.527219212963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45984.527219212963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45984.527219212963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45984.527219212963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45984.527219212963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45984.527219212963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45984.527219212963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45984.527219212963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45984.527219212963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45984.527219212963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45984.527219212963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45984.527219212963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45984.527219212963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45984.527219212963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45984.527219212963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45984.527219212963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45984.527219212963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45984.527219212963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45984.527219212963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45984.527219212963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45984.527219212963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45984.527219212963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45984.527219212963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45984.527219212963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45984.527219212963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45984.527219212963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45984.527219212963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45984.527219212963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45984.527219212963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45984.527219212963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45984.527219212963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45984.527219212963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45984.527219212963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45984.527219212963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45984.527219212963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45984.527219212963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45984.527219212963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45984.527219212963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45984.527219212963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45984.527219212963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45984.527219212963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45984.527219212963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45984.527219212963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45984.527219212963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45984.527219212963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45984.527219212963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45984.527219212963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45984.527219212963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45984.527219212963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45984.527219212963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45984.527219212963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45984.527219212963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45984.527219212963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45984.527219212963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45984.527219212963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45984.527219212963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45984.527219212963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45984.527219212963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45984.527219212963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45984.527219212963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45984.527219212963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45984.527219212963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45984.527219212963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45984.527219212963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45984.527219212963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45984.527219212963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45984.527219212963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45984.527219212963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45984.527219212963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45984.527219212963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45984.527219212963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45984.527219212963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45984.527219212963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45984.527219212963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45984.527219212963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45984.527219212963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45984.527219212963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45984.527219212963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45984.527219212963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45984.527219212963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45984.527219212963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45984.527219212963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45984.527219212963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45984.527219212963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45984.527219212963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45984.527219212963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45984.527219212963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45984.527219212963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45984.527219212963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45984.527219212963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45984.527219212963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45984.527219212963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45984.527219212963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45984.527219212963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45984.527219212963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45984.527219212963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45984.527219212963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45984.527219212963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45984.527219212963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45984.527219212963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45984.527219212963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45984.527219212963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45984.527219212963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45984.527219212963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45984.527219212963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45984.527219212963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45984.527219212963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45984.527219212963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45984.527219212963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45984.527219212963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45984.527219212963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45984.527219212963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45984.527219212963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45984.527219212963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45984.527219212963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45984.527219212963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45984.527219212963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45984.527219212963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45984.527219212963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45984.527219212963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45984.527219212963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45984.527219212963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45984.527219212963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45984.527219212963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45984.527219212963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45984.527219212963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45984.527219212963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45984.527219212963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45984.527219212963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45984.527219212963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45984.527219212963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45984.527219212963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45984.527219212963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45984.527219212963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45984.527219212963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45984.527219212963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45984.527219212963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45984.527219212963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45984.527219212963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45984.527219212963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45984.527219212963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45984.527219212963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45984.527219212963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45984.527219212963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45984.527219212963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45984.527219212963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45984.527219212963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45984.527219212963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45984.527219212963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45984.527219212963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45984.527219212963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45984.527219212963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45984.527219212963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45984.527219212963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45984.527219212963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45984.527219212963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45984.527219212963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45984.527219212963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45984.527219212963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45984.527219212963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45984.527219212963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45984.527219212963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45984.527219212963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45984.527219212963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45984.527219212963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45984.527219212963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45984.527219212963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45984.527219212963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45984.527219212963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45984.527219212963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45984.527219212963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45984.527219212963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45984.527219212963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45984.527219212963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45984.527219212963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45984.527219212963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45984.527219212963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45984.527219212963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45984.527219212963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45984.527219212963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45984.527219212963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45984.527219212963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45984.527219212963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45984.527219212963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45984.527219212963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45984.527219212963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45984.527219212963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45984.527219212963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45984.527219212963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45984.527219212963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45984.527219212963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45984.527219212963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45984.527219212963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45984.527219212963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45984.527219212963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45984.527219212963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45984.527219212963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45984.527219212963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45984.527219212963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45984.527219212963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45984.527219212963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45984.527219212963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45984.527219212963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45984.527219212963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45984.527219212963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45984.527219212963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45984.527219212963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45984.527219212963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45984.527219212963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45984.527219212963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45984.527219212963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45984.527219212963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45984.527219212963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45984.527219212963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45984.527219212963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45984.527219212963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45984.527219212963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45984.527219212963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45984.527219212963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45984.527219212963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45984.527219212963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45984.527219212963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45984.527219212963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45984.527219212963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45984.527219212963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45984.527219212963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45984.527219212963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45984.527219212963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45984.527219212963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45984.527219212963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45984.527219212963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45984.527219212963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45984.527219212963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45984.527219212963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45984.527219212963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45984.527219212963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45984.527219212963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45984.527219212963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45984.527219212963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45984.527219212963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45984.527219212963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45984.527219212963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45984.527219212963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45984.527219212963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45984.527219212963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45984.527219212963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45984.527219212963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45984.527219212963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45984.527219212963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45984.527219212963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45984.527219212963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45984.527219212963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45984.527219212963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45984.527219212963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45984.527219212963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45984.527219212963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45984.527219212963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45984.527219212963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45984.527219212963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45984.527219212963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45984.527219212963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45984.527219212963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45984.527219212963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45984.527219212963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45984.527219212963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45984.527219212963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45984.527219212963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45984.527219212963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45984.527219212963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45984.527219212963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45984.527219212963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45984.527219212963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45984.527219212963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45984.527219212963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45984.527219212963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45984.527219212963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45984.527219212963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45984.527219212963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45984.527219212963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45984.527219212963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45984.527219212963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45984.527219212963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45984.527219212963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45984.527219212963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45984.527219212963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45984.527219212963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45984.527219212963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45984.527219212963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45984.527219212963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45984.527219212963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45984.527219212963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45984.527219212963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45984.527219212963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45984.527219212963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45984.527219212963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45984.527219212963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45984.527219212963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45984.527219212963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45984.527219212963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45984.527219212963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45984.527219212963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45984.527219212963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45984.527219212963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45984.527219212963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45984.527219212963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45984.527219212963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45984.527219212963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45984.527219212963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45984.527219212963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45984.527219212963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45984.527219212963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45984.527219212963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45984.527219212963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45984.527219212963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45984.527219212963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45984.527219212963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45984.527219212963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45984.527219212963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45984.527219212963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45984.527219212963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45984.527219212963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45984.527219212963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45984.527219212963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45984.527219212963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45984.527219212963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45984.527219212963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45984.527219212963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45984.527219212963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45984.527219212963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45984.527219212963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45984.527219212963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45984.527219212963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45984.527219212963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45984.527219212963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45984.527219212963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45984.527219212963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45984.527219212963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45984.527219212963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45984.527219212963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45984.527219212963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45984.527219212963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45984.527219212963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45984.527219212963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45984.527219212963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45984.527219212963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45984.527219212963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45984.527219212963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45984.527219212963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45984.527219212963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45984.527219212963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45984.527219212963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45984.527219212963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45984.527219212963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45984.527219212963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45984.527219212963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45984.527219212963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45984.527219212963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45984.527219212963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45984.527219212963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45984.527219212963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45984.527219212963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45984.527219212963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45984.527219212963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45984.527219212963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45984.527219212963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45984.527219212963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45984.527219212963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45984.527219212963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45984.527219212963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45984.527219212963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45984.527219212963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45984.527219212963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45984.527219212963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45984.527219212963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45984.527219212963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45984.527219212963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45984.527219212963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45984.527219212963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45984.527219212963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45984.527219212963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45984.527219212963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45984.527219212963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45984.527219212963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45984.527219212963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45984.527219212963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45984.527219212963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45984.527219212963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45984.527219212963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45984.527219212963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45984.527219212963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45984.527219212963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45984.527219212963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45984.527219212963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45984.527219212963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45984.527219212963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45984.527219212963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45984.527219212963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45984.527219212963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45984.527219212963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45984.527219212963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45984.527219212963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45984.527219212963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45984.527219212963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45984.527219212963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45984.527219212963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45984.527219212963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45984.527219212963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45984.527219212963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45984.527219212963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45984.527219212963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45984.527219212963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45984.527219212963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45984.527219212963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45984.527219212963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45984.527219212963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45984.527219212963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45984.527219212963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45984.527219212963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45984.527219212963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45984.527219212963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45984.527219212963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45984.527219212963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45984.527219212963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45984.527219212963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45984.527219212963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45984.527219212963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45984.527219212963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45984.527219212963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45984.527219212963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45984.527219212963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45984.527219212963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45984.527219212963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45984.527219212963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45984.527219212963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45984.527219212963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45984.527219212963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45984.527219212963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45984.527219212963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45984.527219212963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45984.527219212963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45984.527219212963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45984.527219212963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45984.527219212963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45984.527219212963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45984.527219212963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45984.527219212963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45984.527219212963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45984.527219212963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45984.527219212963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45984.527219212963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45984.527219212963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45984.527219212963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45984.527219212963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45984.527219212963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45984.527219212963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45984.527219212963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45984.527219212963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45984.527219212963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45984.527219212963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45984.527219212963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45984.527219212963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45984.527219212963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45984.527219212963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45984.527219212963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45984.527219212963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45984.527219212963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45984.527219212963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45984.527219212963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45984.527219212963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45984.527219212963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45984.527219212963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45984.527219212963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45984.527219212963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45984.527219212963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45984.527219212963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45984.527219212963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45984.527219212963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45984.527219212963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45984.527219212963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45984.527219212963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45984.527219212963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45984.527219212963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45984.527219212963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45984.527219212963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45984.527219212963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45984.527219212963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45984.527219212963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45984.527219212963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45984.527219212963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45984.527219212963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45984.527219212963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45984.527219212963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45984.527219212963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45984.527219212963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45984.527219212963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45984.527219212963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45984.527219212963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45984.527219212963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45984.527219212963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45984.527219212963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45984.527219212963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45984.527219212963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45984.527219212963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45984.527219212963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45984.527219212963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45984.527219212963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45984.527219212963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45984.527219212963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45984.527219212963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45984.527219212963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45984.527219212963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45984.527219212963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45984.527219212963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45984.527219212963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45984.527219212963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45984.527219212963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45984.527219212963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45984.527219212963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45984.527219212963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45984.527219212963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45984.527219212963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45984.527219212963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45984.527219212963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45984.527219212963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45984.527219212963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45984.527219212963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45984.527219212963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45984.527219212963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45984.527219212963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45984.527219212963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45984.527219212963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45984.527219212963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45984.527219212963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45984.527219212963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45984.527219212963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45984.527219212963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45984.527219212963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45984.527219212963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45984.527219212963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45984.527219212963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45984.527219212963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45984.527219212963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45984.527219212963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45984.527219212963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45984.527219212963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45984.527219212963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45984.527219212963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45984.527219212963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45984.527219212963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45984.527219212963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45984.527219212963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45984.527219212963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45984.527219212963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45984.527219212963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45984.527219212963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45984.527219212963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45984.527219212963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45984.527219212963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45984.527219212963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45984.527219212963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45984.527219212963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45984.527219212963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45984.527219212963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45984.527219212963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45984.527219212963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45984.527219212963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45984.527219212963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45984.527219212963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45984.527219212963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45984.527219212963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45984.527219212963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45984.527219212963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45984.527219212963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45984.527219212963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45984.527219212963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45984.527219212963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45984.527219212963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45984.527219212963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45984.527219212963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45984.527219212963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45984.527219212963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45984.527219212963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45984.527219212963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45984.527219212963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45984.527219212963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45984.527219212963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45984.527219212963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45984.527219212963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45984.527219212963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45984.527219212963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45984.527219212963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45984.527219212963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45984.527219212963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45984.527219212963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45984.527219212963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45984.527219212963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45984.527219212963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45984.527219212963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45984.527219212963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45984.527219212963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45984.527219212963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45984.527219212963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45984.527219212963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45984.527219212963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45984.527219212963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45984.527219212963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45984.527219212963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45984.527219212963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45984.527219212963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45984.527219212963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45984.527219212963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45984.527219212963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45984.527219212963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45984.527219212963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45984.527219212963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45984.527219212963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45984.527219212963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45984.527219212963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45984.527219212963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45984.527219212963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45984.527219212963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45984.527219212963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45984.527219212963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45984.527219212963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45984.527219212963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45984.527219212963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45984.527219212963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45984.527219212963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45984.527219212963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45984.527219212963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45984.527219212963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45984.527219212963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45984.527219212963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45984.527219212963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45984.527219212963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45984.527219212963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45984.527219212963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45984.527219212963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45984.527219212963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45984.527219212963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45984.527219212963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45984.527219212963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45984.527219212963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45984.527219212963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45984.527219212963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45984.527219212963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45984.527219212963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45984.527219212963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45984.527219212963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45984.527219212963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45984.527219212963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45984.527219212963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45984.527219212963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45984.527219212963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45984.527219212963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45984.527219212963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45984.527219212963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45984.527219212963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45984.527219212963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45984.527219212963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45984.527219212963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45984.527219212963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45984.527219212963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45984.527219212963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45984.527219212963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45984.527219212963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45984.527219212963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45984.527219212963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45984.527219212963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45984.527219212963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45984.527219212963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45984.527219212963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45984.527219212963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45984.527219212963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45984.527219212963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45984.527219212963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45984.527219212963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45984.527219212963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45984.527219212963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45984.527219212963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45984.527219212963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45984.527219212963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45984.527219212963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45984.527219212963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45984.527219212963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45984.527219212963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45984.527219212963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45984.527219212963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45984.527219212963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45984.527219212963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45984.527219212963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45984.527219212963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45984.527219212963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45984.527219212963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45984.527219212963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45984.527219212963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45984.527219212963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45984.527219212963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45984.527219212963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45984.527219212963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45984.527219212963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45984.527219212963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45984.527219212963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45984.527219212963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45984.527219212963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45984.527219212963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45984.527219212963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45984.527219212963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45984.527219212963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45984.527219212963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45984.527219212963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45984.527219212963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45984.527219212963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45984.527219212963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45984.527219212963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45984.527219212963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45984.527219212963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45984.527219212963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45984.527219212963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45984.527219212963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45984.527219212963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45984.527219212963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45984.527219212963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45984.527219212963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45984.527219212963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45984.527219212963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45984.527219212963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45984.527219212963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45984.527219212963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45984.527219212963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45984.527219212963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45984.527219212963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45984.527219212963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45984.527219212963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45984.527219212963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45984.527219212963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45984.527219212963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45984.527219212963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45984.527219212963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45984.527219212963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45984.527219212963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45984.527219212963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45984.527219212963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45984.527219212963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45984.527219212963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45984.527219212963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45984.527219212963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45984.527219212963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45984.527219212963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45984.527219212963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45984.527219212963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45984.527219212963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45984.527219212963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45984.527219212963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45984.527219212963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45984.527219212963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45984.527219212963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45984.527219212963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45984.527219212963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45984.527219212963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45984.527219212963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45984.527219212963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45984.527219212963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45984.527219212963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45984.527219212963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45984.527219212963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45984.527219212963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45984.527219212963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45984.527219212963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45984.527219212963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45984.527219212963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45984.527219212963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45984.527219212963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45984.527219212963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45984.527219212963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45984.527219212963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45984.527219212963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45984.527219212963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45984.527219212963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45984.527219212963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45984.527219212963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45984.527219212963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45984.527219212963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45984.527219212963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45984.527219212963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45984.527219212963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45984.527219212963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45984.527219212963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45984.527219212963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45984.527219212963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45984.527219212963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45984.527219212963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45984.527219212963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45984.527219212963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45984.527219212963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45984.527219212963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45984.527219212963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45984.527219212963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45984.527219212963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45984.527219212963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45984.527219212963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45984.527219212963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45984.527219212963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45984.527219212963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45984.527219212963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45984.527219212963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45984.527219212963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45984.527219212963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45984.527219212963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45984.527219212963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45984.527219212963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45984.527219212963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45984.527219212963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45984.527219212963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45984.527219212963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45984.527219212963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45984.527219212963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45984.527219212963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45984.527219212963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45984.527219212963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45984.527219212963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45984.527219212963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45984.527219212963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45984.527219212963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45984.527219212963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45984.527219212963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45984.527219212963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45984.527219212963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45984.527219212963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45984.527219212963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45984.527219212963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45984.527219212963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45984.527219212963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45984.527219212963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45984.527219212963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45984.527219212963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45984.527219212963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45984.527219212963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45984.527219212963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45984.527219212963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45984.527219212963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45984.527219212963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45984.527219212963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45984.527219212963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45984.527219212963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45984.527219212963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45984.527219212963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45984.527219212963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45984.527219212963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45984.527219212963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45984.527219212963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45984.527219212963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45984.527219212963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45984.527219212963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45984.527219212963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45984.527219212963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45984.527219212963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45984.527219212963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45984.527219212963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45984.527219212963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45984.527219212963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45984.527219212963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45984.527219212963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45984.527219212963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45984.527219212963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45984.527219212963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45984.527219212963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45984.527219212963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45984.527219212963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45984.527219212963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45984.527219212963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45984.527219212963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45984.527219212963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45984.527219212963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45984.527219212963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45984.527219212963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45984.527219212963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45984.527219212963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45984.527219212963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45984.527219212963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45984.527219212963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45984.527219212963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45984.527219212963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45984.527219212963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45984.527219212963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45984.527219212963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45984.527219212963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45984.527219212963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45984.527219212963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45984.527219212963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45984.527219212963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45984.527219212963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45984.527219212963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45984.527219212963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45984.527219212963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45984.527219212963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45984.527219212963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45984.527219212963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45984.527219212963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45984.527219212963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45984.527219212963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45984.527219212963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45984.527219212963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45984.527219212963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45984.527219212963</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281.04650162036705</v>
      </c>
      <c r="H2" s="95">
        <v>45703.474768518521</v>
      </c>
      <c r="I2" s="95" t="str">
        <f>IFERROR(VLOOKUP(D2,DB!A:F,6,0),"")</f>
        <v>SCECO</v>
      </c>
      <c r="J2" s="95" t="str">
        <f>IFERROR(VLOOKUP(D2,DB!A:G,7,0),"")</f>
        <v>Dead</v>
      </c>
      <c r="K2" s="97" t="s">
        <v>39111</v>
      </c>
      <c r="L2" s="91" t="str">
        <f>IFERROR(VLOOKUP(D2,DB!A:I,9,0),"")</f>
        <v>Latis</v>
      </c>
    </row>
    <row r="3" spans="1:16" ht="42.75" customHeight="1">
      <c r="A3" s="113" t="s">
        <v>39112</v>
      </c>
      <c r="B3" s="113" t="str">
        <f>IFERROR(VLOOKUP(D3,DB!A:K,11,0),"")</f>
        <v>R4</v>
      </c>
      <c r="C3" s="93">
        <v>1</v>
      </c>
      <c r="D3" s="91" t="s">
        <v>38804</v>
      </c>
      <c r="E3" s="94" t="s">
        <v>39021</v>
      </c>
      <c r="F3" s="95">
        <v>45984.493113425924</v>
      </c>
      <c r="G3" s="96">
        <f ca="1">IFERROR(NOW()-F3,"")</f>
        <v>3.4105787039152347E-2</v>
      </c>
      <c r="H3" s="95">
        <v>45983.94866898148</v>
      </c>
      <c r="I3" s="113" t="str">
        <f>IFERROR(VLOOKUP(D3,DB!A:F,6,0),"")</f>
        <v>Sceco</v>
      </c>
      <c r="J3" s="113" t="str">
        <f>IFERROR(VLOOKUP(D3,DB!A:G,7,0),"")</f>
        <v>In progress</v>
      </c>
      <c r="K3" s="97" t="s">
        <v>39113</v>
      </c>
      <c r="L3" s="91" t="str">
        <f>IFERROR(VLOOKUP(D3,DB!A:I,9,0),"")</f>
        <v>Latis</v>
      </c>
    </row>
    <row r="4" spans="1:16" ht="15" customHeight="1">
      <c r="A4" s="113"/>
      <c r="B4" s="113" t="str">
        <f>IFERROR(VLOOKUP(D4,DB!A:K,11,0),"")</f>
        <v>R4</v>
      </c>
      <c r="C4" s="93">
        <v>1</v>
      </c>
      <c r="D4" s="91" t="s">
        <v>36626</v>
      </c>
      <c r="E4" s="94" t="s">
        <v>39021</v>
      </c>
      <c r="F4" s="95"/>
      <c r="G4" s="96">
        <f t="shared" ref="G4:G51" ca="1" si="0">IFERROR(NOW()-F4,"")</f>
        <v>45984.527219212963</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45984.527219212963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45984.527219212963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45984.527219212963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45984.527219212963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45984.527219212963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45984.527219212963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45984.527219212963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45984.527219212963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45984.527219212963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45984.527219212963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45984.527219212963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45984.527219212963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45984.527219212963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45984.527219212963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45984.527219212963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45984.527219212963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45984.527219212963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45984.527219212963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45984.527219212963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45984.527219212963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45984.527219212963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45984.527219212963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45984.527219212963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45984.527219212963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45984.527219212963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45984.527219212963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45984.527219212963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45984.527219212963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45984.527219212963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45984.527219212963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45984.527219212963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45984.527219212963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45984.527219212963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45984.527219212963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45984.527219212963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45984.527219212963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45984.527219212963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45984.527219212963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45984.527219212963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45984.527219212963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45984.527219212963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45984.527219212963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45984.527219212963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45984.527219212963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45984.527219212963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45984.527219212963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45984.527219212963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45984.527219212963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45984.527219212963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45984.527219212963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45984.527219212963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45984.527219212963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45984.527219212963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45984.527219212963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45984.527219212963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45984.527219212963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45984.527219212963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45984.527219212963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45984.527219212963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45984.527219212963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45984.527219212963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45984.527219212963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45984.527219212963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45984.527219212963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45984.527219212963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45984.527219212963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45984.527219212963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45984.527219212963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45984.527219212963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45984.527219212963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45984.527219212963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45984.527219212963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45984.527219212963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45984.527219212963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45984.527219212963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45984.527219212963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45984.527219212963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45984.527219212963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45984.527219212963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45984.527219212963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45984.527219212963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45984.527219212963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45984.527219212963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45984.527219212963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45984.527219212963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45984.527219212963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45984.527219212963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45984.527219212963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45984.527219212963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45984.527219212963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45984.527219212963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45984.527219212963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45984.527219212963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45984.527219212963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45984.527219212963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45984.527219212963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45984.527219212963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45984.527219212963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45984.527219212963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45984.527219212963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45984.527219212963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45984.527219212963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45984.527219212963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45984.527219212963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45984.527219212963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45984.527219212963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45984.527219212963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45984.527219212963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45984.527219212963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45984.527219212963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45984.527219212963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45984.527219212963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45984.527219212963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45984.527219212963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45984.527219212963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45984.527219212963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45984.527219212963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45984.527219212963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45984.527219212963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45984.527219212963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45984.527219212963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45984.527219212963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45984.527219212963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45984.527219212963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45984.527219212963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45984.527219212963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45984.527219212963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45984.527219212963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45984.527219212963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45984.527219212963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45984.527219212963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45984.527219212963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45984.527219212963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45984.527219212963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45984.527219212963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45984.527219212963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45984.527219212963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45984.527219212963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45984.527219212963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45984.527219212963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45984.527219212963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45984.527219212963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45984.527219212963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45984.527219212963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45984.527219212963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45984.527219212963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45984.527219212963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45984.527219212963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45984.527219212963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45984.527219212963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45984.527219212963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45984.527219212963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45984.527219212963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45984.527219212963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45984.527219212963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45984.527219212963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45984.527219212963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45984.527219212963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45984.527219212963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45984.527219212963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45984.527219212963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45984.527219212963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45984.527219212963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45984.527219212963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45984.527219212963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45984.527219212963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45984.527219212963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45984.527219212963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45984.527219212963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45984.527219212963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45984.527219212963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45984.527219212963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45984.527219212963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45984.527219212963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45984.527219212963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45984.527219212963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45984.527219212963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45984.527219212963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45984.527219212963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45984.527219212963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45984.527219212963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45984.527219212963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45984.527219212963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45984.527219212963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45984.527219212963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45984.527219212963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45984.527219212963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45984.527219212963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45984.527219212963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45984.527219212963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45984.527219212963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45984.527219212963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45984.527219212963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45984.527219212963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45984.527219212963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45984.527219212963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45984.527219212963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45984.527219212963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45984.527219212963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45984.527219212963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45984.527219212963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45984.527219212963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45984.527219212963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45984.527219212963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45984.527219212963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45984.527219212963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45984.527219212963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45984.527219212963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45984.527219212963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45984.527219212963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45984.527219212963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45984.527219212963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45984.527219212963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45984.527219212963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45984.527219212963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45984.527219212963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45984.527219212963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45984.527219212963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45984.527219212963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45984.527219212963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45984.527219212963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45984.527219212963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45984.527219212963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45984.527219212963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45984.527219212963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45984.527219212963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45984.527219212963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45984.527219212963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45984.527219212963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45984.527219212963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45984.527219212963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45984.527219212963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45984.527219212963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45984.527219212963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45984.527219212963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45984.527219212963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45984.527219212963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45984.527219212963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45984.527219212963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45984.527219212963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45984.527219212963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45984.527219212963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45984.527219212963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45984.527219212963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45984.527219212963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45984.527219212963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45984.527219212963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45984.527219212963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45984.527219212963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45984.527219212963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45984.527219212963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45984.527219212963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45984.527219212963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45984.527219212963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45984.527219212963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45984.527219212963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45984.527219212963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45984.527219212963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45984.527219212963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45984.527219212963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45984.527219212963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45984.527219212963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45984.527219212963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45984.527219212963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45984.527219212963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45984.527219212963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45984.527219212963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45984.527219212963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45984.527219212963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45984.527219212963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45984.527219212963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45984.527219212963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45984.527219212963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45984.527219212963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45984.527219212963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45984.527219212963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45984.527219212963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45984.527219212963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45984.527219212963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45984.527219212963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45984.527219212963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45984.527219212963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45984.527219212963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45984.527219212963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45984.527219212963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45984.527219212963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45984.527219212963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45984.527219212963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45984.527219212963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45984.527219212963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45984.527219212963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45984.527219212963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45984.527219212963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45984.527219212963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45984.527219212963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45984.527219212963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45984.527219212963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45984.527219212963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45984.527219212963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45984.527219212963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45984.527219212963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45984.527219212963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45984.527219212963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45984.527219212963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45984.527219212963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45984.527219212963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45984.527219212963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45984.527219212963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45984.527219212963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45984.527219212963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45984.527219212963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45984.527219212963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45984.527219212963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45984.527219212963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45984.527219212963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45984.527219212963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45984.527219212963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45984.527219212963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45984.527219212963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45984.527219212963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45984.527219212963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45984.527219212963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45984.527219212963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45984.527219212963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45984.527219212963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45984.527219212963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45984.527219212963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45984.527219212963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45984.527219212963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45984.527219212963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45984.527219212963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45984.527219212963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45984.527219212963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45984.527219212963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45984.527219212963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45984.527219212963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45984.527219212963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45984.527219212963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45984.527219212963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45984.527219212963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45984.527219212963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45984.527219212963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45984.527219212963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45984.527219212963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45984.527219212963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45984.527219212963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45984.527219212963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45984.527219212963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45984.527219212963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45984.527219212963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45984.527219212963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45984.527219212963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45984.527219212963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45984.527219212963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45984.527219212963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45984.527219212963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45984.527219212963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45984.527219212963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45984.527219212963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45984.527219212963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45984.527219212963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45984.527219212963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45984.527219212963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45984.527219212963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45984.527219212963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45984.527219212963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45984.527219212963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45984.527219212963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45984.527219212963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45984.527219212963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45984.527219212963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45984.527219212963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45984.527219212963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45984.527219212963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45984.527219212963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45984.527219212963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45984.527219212963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45984.527219212963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45984.527219212963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45984.527219212963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45984.527219212963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45984.527219212963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45984.527219212963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45984.527219212963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45984.527219212963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45984.527219212963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45984.527219212963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45984.527219212963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45984.527219212963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45984.527219212963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45984.527219212963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45984.527219212963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45984.527219212963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45984.527219212963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45984.527219212963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45984.527219212963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45984.527219212963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45984.527219212963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45984.527219212963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45984.527219212963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45984.527219212963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45984.527219212963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45984.527219212963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45984.527219212963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45984.527219212963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45984.527219212963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45984.527219212963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45984.527219212963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45984.527219212963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45984.527219212963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45984.527219212963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45984.527219212963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45984.527219212963</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92.695159027774935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58.338341898146609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35.866108101850841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7.0124159722254262</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3.153920601849677</v>
      </c>
      <c r="H6" s="122">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09" t="s">
        <v>39021</v>
      </c>
      <c r="F7" s="122">
        <v>45984.303518518522</v>
      </c>
      <c r="G7" s="111">
        <f ca="1">IFERROR(NOW()-F7,"")</f>
        <v>0.22370069444150431</v>
      </c>
      <c r="H7" s="122">
        <v>45984.294062499997</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45984.527219212963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45984.527219212963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45984.527219212963</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45984.527219212963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45984.527219212963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45984.527219212963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45984.527219212963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45984.527219212963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45984.527219212963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45984.527219212963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45984.527219212963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45984.527219212963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45984.527219212963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45984.527219212963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45984.527219212963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45984.527219212963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45984.527219212963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45984.527219212963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45984.527219212963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45984.527219212963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45984.527219212963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45984.527219212963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45984.527219212963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45984.527219212963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45984.527219212963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45984.527219212963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45984.527219212963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45984.527219212963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45984.527219212963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45984.527219212963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45984.527219212963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45984.527219212963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45984.527219212963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45984.527219212963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45984.527219212963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45984.527219212963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45984.527219212963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45984.527219212963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45984.527219212963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45984.527219212963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45984.527219212963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45984.527219212963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45984.527219212963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45984.527219212963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45984.527219212963</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45984.527219212963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45984.527219212963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45984.527219212963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45984.527219212963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45984.527219212963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45984.527219212963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45984.527219212963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45984.527219212963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45984.527219212963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45984.527219212963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45984.527219212963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45984.527219212963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45984.527219212963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45984.527219212963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45984.527219212963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45984.527219212963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45984.527219212963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45984.527219212963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45984.527219212963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45984.527219212963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45984.527219212963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45984.527219212963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45984.527219212963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45984.527219212963</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45984.527219212963</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45984.527219212963</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45984.527219212963</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45984.527219212963</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39127</v>
      </c>
      <c r="B2" s="145" t="str">
        <f>IFERROR(VLOOKUP(D2,DB!A:K,11,0),"")</f>
        <v>R6</v>
      </c>
      <c r="C2" s="146">
        <v>1</v>
      </c>
      <c r="D2" s="145" t="s">
        <v>32420</v>
      </c>
      <c r="E2" s="109" t="s">
        <v>39100</v>
      </c>
      <c r="F2" s="147"/>
      <c r="G2" s="75"/>
      <c r="H2" s="147"/>
      <c r="I2" s="145" t="str">
        <f>IFERROR(VLOOKUP(D2,DB!A:F,6,0),"")</f>
        <v>SCECO</v>
      </c>
      <c r="J2" s="145" t="str">
        <f>IFERROR(VLOOKUP(D2,DB!A:G,7,0),"")</f>
        <v>Vandalized</v>
      </c>
      <c r="K2" s="148" t="s">
        <v>39128</v>
      </c>
      <c r="L2" s="149" t="str">
        <f>IFERROR(VLOOKUP(D2,DB!A:I,9,0),"")</f>
        <v>Latis</v>
      </c>
    </row>
    <row r="3" spans="1:16382" ht="31.5" customHeight="1">
      <c r="A3" s="144" t="s">
        <v>39127</v>
      </c>
      <c r="B3" s="145" t="str">
        <f>IFERROR(VLOOKUP(D3,DB!A:K,11,0),"")</f>
        <v>R6</v>
      </c>
      <c r="C3" s="146">
        <v>1</v>
      </c>
      <c r="D3" s="145" t="s">
        <v>35682</v>
      </c>
      <c r="E3" s="109" t="s">
        <v>39100</v>
      </c>
      <c r="F3" s="147"/>
      <c r="G3" s="75">
        <f t="shared" ref="G3" ca="1" si="0">IFERROR(NOW()-F3,"-")</f>
        <v>45984.527219212963</v>
      </c>
      <c r="H3" s="147"/>
      <c r="I3" s="145" t="str">
        <f>IFERROR(VLOOKUP(D3,DB!A:F,6,0),"")</f>
        <v>SCECO</v>
      </c>
      <c r="J3" s="145" t="str">
        <f>IFERROR(VLOOKUP(D3,DB!A:G,7,0),"")</f>
        <v>Dead</v>
      </c>
      <c r="K3" s="148" t="s">
        <v>39129</v>
      </c>
      <c r="L3" s="149" t="str">
        <f>IFERROR(VLOOKUP(D3,DB!A:I,9,0),"")</f>
        <v>Latis</v>
      </c>
    </row>
    <row r="4" spans="1:16382" ht="31.5" customHeight="1">
      <c r="A4" s="144" t="s">
        <v>39130</v>
      </c>
      <c r="B4" s="145" t="str">
        <f>IFERROR(VLOOKUP(D4,DB!A:K,11,0),"")</f>
        <v>R6</v>
      </c>
      <c r="C4" s="146">
        <v>8</v>
      </c>
      <c r="D4" s="145" t="s">
        <v>37358</v>
      </c>
      <c r="E4" s="109" t="s">
        <v>39100</v>
      </c>
      <c r="F4" s="147">
        <v>45984.472754629627</v>
      </c>
      <c r="G4" s="75">
        <f ca="1">IFERROR(NOW()-F4,"-")</f>
        <v>5.4464583336084615E-2</v>
      </c>
      <c r="H4" s="147">
        <v>45984.465370370373</v>
      </c>
      <c r="I4" s="145" t="str">
        <f>IFERROR(VLOOKUP(D4,DB!A:F,6,0),"")</f>
        <v>SCECO+STB</v>
      </c>
      <c r="J4" s="145" t="str">
        <f>IFERROR(VLOOKUP(D4,DB!A:G,7,0),"")</f>
        <v>Vandalized</v>
      </c>
      <c r="K4" s="148" t="s">
        <v>39131</v>
      </c>
      <c r="L4" s="149" t="str">
        <f>IFERROR(VLOOKUP(D4,DB!A:I,9,0),"")</f>
        <v>Latis</v>
      </c>
    </row>
    <row r="5" spans="1:16382" ht="31.5" customHeight="1">
      <c r="A5" s="144" t="s">
        <v>39132</v>
      </c>
      <c r="B5" s="145" t="str">
        <f>IFERROR(VLOOKUP(D5,DB!A:K,11,0),"")</f>
        <v>R6</v>
      </c>
      <c r="C5" s="146">
        <v>1</v>
      </c>
      <c r="D5" s="145" t="s">
        <v>34952</v>
      </c>
      <c r="E5" s="109" t="s">
        <v>39021</v>
      </c>
      <c r="F5" s="147">
        <v>45984.482118055559</v>
      </c>
      <c r="G5" s="75">
        <f ca="1">IFERROR(NOW()-F5,"-")</f>
        <v>4.5101157404133119E-2</v>
      </c>
      <c r="H5" s="147">
        <v>45984.488067129627</v>
      </c>
      <c r="I5" s="145" t="str">
        <f>IFERROR(VLOOKUP(D5,DB!A:F,6,0),"")</f>
        <v>SCECO</v>
      </c>
      <c r="J5" s="145" t="str">
        <f>IFERROR(VLOOKUP(D5,DB!A:G,7,0),"")</f>
        <v>Good</v>
      </c>
      <c r="K5" s="148" t="s">
        <v>39133</v>
      </c>
      <c r="L5" s="149" t="str">
        <f>IFERROR(VLOOKUP(D5,DB!A:I,9,0),"")</f>
        <v>Latis</v>
      </c>
    </row>
    <row r="6" spans="1:16382" ht="31.5" customHeight="1">
      <c r="A6" s="144" t="s">
        <v>39134</v>
      </c>
      <c r="B6" s="145" t="str">
        <f>IFERROR(VLOOKUP(D6,DB!A:K,11,0),"")</f>
        <v>R6</v>
      </c>
      <c r="C6" s="146">
        <v>1</v>
      </c>
      <c r="D6" s="145" t="s">
        <v>37390</v>
      </c>
      <c r="E6" s="109" t="s">
        <v>39021</v>
      </c>
      <c r="F6" s="147">
        <v>45984.478252314817</v>
      </c>
      <c r="G6" s="75">
        <f ca="1">IFERROR(NOW()-F6,"-")</f>
        <v>4.8966898146318272E-2</v>
      </c>
      <c r="H6" s="147">
        <v>45984.483900462961</v>
      </c>
      <c r="I6" s="145" t="str">
        <f>IFERROR(VLOOKUP(D6,DB!A:F,6,0),"")</f>
        <v>Generator-SG</v>
      </c>
      <c r="J6" s="145" t="str">
        <f>IFERROR(VLOOKUP(D6,DB!A:G,7,0),"")</f>
        <v>Vandalized</v>
      </c>
      <c r="K6" s="148" t="s">
        <v>39131</v>
      </c>
      <c r="L6" s="149" t="str">
        <f>IFERROR(VLOOKUP(D6,DB!A:I,9,0),"")</f>
        <v>Latis</v>
      </c>
    </row>
    <row r="7" spans="1:16382" ht="31.5" customHeight="1">
      <c r="A7" s="144"/>
      <c r="B7" s="145" t="str">
        <f>IFERROR(VLOOKUP(D7,DB!A:K,11,0),"")</f>
        <v/>
      </c>
      <c r="C7" s="146"/>
      <c r="D7" s="145"/>
      <c r="E7" s="109"/>
      <c r="F7" s="147"/>
      <c r="G7" s="75">
        <f ca="1">IFERROR(NOW()-F7,"-")</f>
        <v>45984.527219212963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45984.527219212963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45984.527219212963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45984.527219212963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45984.527219212963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45984.527219212963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45984.527219212963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45984.527219212963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45984.527219212963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45984.527219212963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45984.527219212963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45984.527219212963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45984.527219212963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45984.527219212963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45984.527219212963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45984.527219212963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45984.527219212963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45984.527219212963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45984.527219212963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45984.527219212963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45984.527219212963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45984.527219212963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45984.527219212963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45984.527219212963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45984.527219212963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45984.527219212963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45984.527219212963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45984.527219212963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45984.527219212963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45984.527219212963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45984.527219212963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45984.527219212963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45984.527219212963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45984.527219212963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45984.527219212963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45984.527219212963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45984.527219212963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45984.527219212963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45984.527219212963</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45984.527219212963</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45984.527219212963</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45984.527219212963</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45984.527219212963</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